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我的酷盘\成本核算&amp;支出标准研究\"/>
    </mc:Choice>
  </mc:AlternateContent>
  <bookViews>
    <workbookView xWindow="-105" yWindow="-105" windowWidth="21825" windowHeight="13905" firstSheet="1" activeTab="2"/>
  </bookViews>
  <sheets>
    <sheet name="思路" sheetId="7" r:id="rId1"/>
    <sheet name="省药检院组织架构" sheetId="8" r:id="rId2"/>
    <sheet name="业务科室项目人工时基础表" sheetId="34" r:id="rId3"/>
    <sheet name="业务科室人工时基础表 (科室&amp;单位汇总)" sheetId="35" r:id="rId4"/>
    <sheet name="业务科室人工时台账登记表(按人按月取数法)" sheetId="6" r:id="rId5"/>
    <sheet name="（一）基础数据表1_业务科室及项目成本人工时累计数 " sheetId="23" r:id="rId6"/>
    <sheet name="（二）基础数据表2_业务科室基本成本数据" sheetId="24" r:id="rId7"/>
    <sheet name="（三）基础数据表3_管理成本数据表" sheetId="36" r:id="rId8"/>
    <sheet name="（四） 行政后勤管理成本一次分摊" sheetId="9" r:id="rId9"/>
    <sheet name="（五）协检科室成本归集" sheetId="27" r:id="rId10"/>
    <sheet name="（六）安全评价中心完全成本分摊" sheetId="14" r:id="rId11"/>
    <sheet name="（七）微生物检验所完全成本分摊" sheetId="37" r:id="rId12"/>
    <sheet name="（八）科室完全成本归集" sheetId="26" r:id="rId13"/>
    <sheet name="（九）项目成本分配" sheetId="38" r:id="rId14"/>
    <sheet name="业务人员支出" sheetId="12" state="hidden" r:id="rId15"/>
  </sheets>
  <definedNames>
    <definedName name="_xlnm._FilterDatabase" localSheetId="8">'（四） 行政后勤管理成本一次分摊'!$A$3:$E$51</definedName>
    <definedName name="_xlnm.Print_Area" localSheetId="8">'（四） 行政后勤管理成本一次分摊'!$A$2:$J$51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6" l="1"/>
  <c r="F18" i="6"/>
  <c r="G17" i="6"/>
  <c r="F17" i="6"/>
  <c r="F6" i="6"/>
  <c r="F5" i="6"/>
  <c r="H6" i="23"/>
  <c r="G6" i="6" l="1"/>
  <c r="F7" i="6"/>
  <c r="G7" i="6"/>
  <c r="G8" i="6"/>
  <c r="F8" i="6"/>
  <c r="I5" i="35"/>
  <c r="K5" i="35"/>
  <c r="L5" i="35"/>
  <c r="M5" i="35"/>
  <c r="N5" i="35"/>
  <c r="O5" i="35"/>
  <c r="P5" i="35"/>
  <c r="Q5" i="35"/>
  <c r="R5" i="35"/>
  <c r="S5" i="35"/>
  <c r="T5" i="35"/>
  <c r="U5" i="35"/>
  <c r="V5" i="35"/>
  <c r="W5" i="35"/>
  <c r="X5" i="35"/>
  <c r="H5" i="35"/>
  <c r="G5" i="34"/>
  <c r="F5" i="34"/>
  <c r="G45" i="35"/>
  <c r="F45" i="35"/>
  <c r="G44" i="35"/>
  <c r="F44" i="35"/>
  <c r="G43" i="35"/>
  <c r="F43" i="35"/>
  <c r="G42" i="35"/>
  <c r="F42" i="35"/>
  <c r="G41" i="35"/>
  <c r="F41" i="35"/>
  <c r="G40" i="35"/>
  <c r="F40" i="35"/>
  <c r="G39" i="35"/>
  <c r="F39" i="35"/>
  <c r="G38" i="35"/>
  <c r="F38" i="35"/>
  <c r="G37" i="35"/>
  <c r="F37" i="35"/>
  <c r="G36" i="35"/>
  <c r="F36" i="35"/>
  <c r="G35" i="35"/>
  <c r="F35" i="35"/>
  <c r="G34" i="35"/>
  <c r="F34" i="35"/>
  <c r="G33" i="35"/>
  <c r="F33" i="35"/>
  <c r="AB32" i="35"/>
  <c r="X32" i="35"/>
  <c r="W32" i="35"/>
  <c r="V32" i="35"/>
  <c r="U32" i="35"/>
  <c r="T32" i="35"/>
  <c r="S32" i="35"/>
  <c r="R32" i="35"/>
  <c r="Q32" i="35"/>
  <c r="P32" i="35"/>
  <c r="O32" i="35"/>
  <c r="N32" i="35"/>
  <c r="M32" i="35"/>
  <c r="L32" i="35"/>
  <c r="K32" i="35"/>
  <c r="J32" i="35"/>
  <c r="I32" i="35"/>
  <c r="H32" i="35"/>
  <c r="G31" i="35"/>
  <c r="G32" i="35" s="1"/>
  <c r="F31" i="35"/>
  <c r="F32" i="35" s="1"/>
  <c r="AB30" i="35"/>
  <c r="X30" i="35"/>
  <c r="W30" i="35"/>
  <c r="V30" i="35"/>
  <c r="U30" i="35"/>
  <c r="T30" i="35"/>
  <c r="S30" i="35"/>
  <c r="R30" i="35"/>
  <c r="Q30" i="35"/>
  <c r="P30" i="35"/>
  <c r="O30" i="35"/>
  <c r="N30" i="35"/>
  <c r="M30" i="35"/>
  <c r="L30" i="35"/>
  <c r="K30" i="35"/>
  <c r="J30" i="35"/>
  <c r="I30" i="35"/>
  <c r="H30" i="35"/>
  <c r="F30" i="35"/>
  <c r="G29" i="35"/>
  <c r="G30" i="35" s="1"/>
  <c r="F29" i="35"/>
  <c r="AB28" i="35"/>
  <c r="X28" i="35"/>
  <c r="W28" i="35"/>
  <c r="V28" i="35"/>
  <c r="U28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27" i="35"/>
  <c r="G28" i="35" s="1"/>
  <c r="F27" i="35"/>
  <c r="F28" i="35" s="1"/>
  <c r="AB26" i="35"/>
  <c r="X26" i="35"/>
  <c r="W26" i="35"/>
  <c r="V26" i="35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F26" i="35"/>
  <c r="G25" i="35"/>
  <c r="F25" i="35"/>
  <c r="G24" i="35"/>
  <c r="G26" i="35" s="1"/>
  <c r="F24" i="35"/>
  <c r="AB23" i="35"/>
  <c r="X23" i="35"/>
  <c r="W23" i="35"/>
  <c r="V23" i="35"/>
  <c r="U23" i="35"/>
  <c r="T23" i="35"/>
  <c r="S23" i="35"/>
  <c r="R23" i="35"/>
  <c r="Q23" i="35"/>
  <c r="P23" i="35"/>
  <c r="O23" i="35"/>
  <c r="N23" i="35"/>
  <c r="M23" i="35"/>
  <c r="L23" i="35"/>
  <c r="K23" i="35"/>
  <c r="J23" i="35"/>
  <c r="I23" i="35"/>
  <c r="H23" i="35"/>
  <c r="F23" i="35"/>
  <c r="G22" i="35"/>
  <c r="G23" i="35" s="1"/>
  <c r="F22" i="35"/>
  <c r="AB21" i="35"/>
  <c r="X21" i="35"/>
  <c r="W21" i="35"/>
  <c r="V21" i="35"/>
  <c r="U21" i="35"/>
  <c r="T21" i="35"/>
  <c r="S21" i="35"/>
  <c r="R21" i="35"/>
  <c r="Q21" i="35"/>
  <c r="P21" i="35"/>
  <c r="O21" i="35"/>
  <c r="N21" i="35"/>
  <c r="M21" i="35"/>
  <c r="L21" i="35"/>
  <c r="K21" i="35"/>
  <c r="J21" i="35"/>
  <c r="I21" i="35"/>
  <c r="H21" i="35"/>
  <c r="G20" i="35"/>
  <c r="F20" i="35"/>
  <c r="G19" i="35"/>
  <c r="G21" i="35" s="1"/>
  <c r="F19" i="35"/>
  <c r="F21" i="35" s="1"/>
  <c r="AB18" i="35"/>
  <c r="X18" i="35"/>
  <c r="W18" i="35"/>
  <c r="V18" i="35"/>
  <c r="U18" i="35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7" i="35"/>
  <c r="F17" i="35"/>
  <c r="G16" i="35"/>
  <c r="G18" i="35" s="1"/>
  <c r="F16" i="35"/>
  <c r="F18" i="35" s="1"/>
  <c r="AB15" i="35"/>
  <c r="X15" i="35"/>
  <c r="W15" i="35"/>
  <c r="V15" i="35"/>
  <c r="U15" i="35"/>
  <c r="T15" i="35"/>
  <c r="S15" i="35"/>
  <c r="R15" i="35"/>
  <c r="Q15" i="35"/>
  <c r="P15" i="35"/>
  <c r="O15" i="35"/>
  <c r="N15" i="35"/>
  <c r="M15" i="35"/>
  <c r="L15" i="35"/>
  <c r="K15" i="35"/>
  <c r="J15" i="35"/>
  <c r="I15" i="35"/>
  <c r="H15" i="35"/>
  <c r="G14" i="35"/>
  <c r="F14" i="35"/>
  <c r="G13" i="35"/>
  <c r="G15" i="35" s="1"/>
  <c r="F13" i="35"/>
  <c r="F15" i="35" s="1"/>
  <c r="AB12" i="35"/>
  <c r="X12" i="35"/>
  <c r="W12" i="35"/>
  <c r="V12" i="35"/>
  <c r="U12" i="35"/>
  <c r="T12" i="35"/>
  <c r="S12" i="35"/>
  <c r="R12" i="35"/>
  <c r="Q12" i="35"/>
  <c r="P12" i="35"/>
  <c r="O12" i="35"/>
  <c r="N12" i="35"/>
  <c r="M12" i="35"/>
  <c r="L12" i="35"/>
  <c r="K12" i="35"/>
  <c r="J12" i="35"/>
  <c r="I12" i="35"/>
  <c r="H12" i="35"/>
  <c r="G11" i="35"/>
  <c r="F11" i="35"/>
  <c r="G10" i="35"/>
  <c r="G12" i="35" s="1"/>
  <c r="F10" i="35"/>
  <c r="G9" i="35"/>
  <c r="F9" i="35"/>
  <c r="F12" i="35" s="1"/>
  <c r="AB8" i="35"/>
  <c r="V8" i="35"/>
  <c r="V46" i="35" s="1"/>
  <c r="R8" i="35"/>
  <c r="R46" i="35" s="1"/>
  <c r="N8" i="35"/>
  <c r="N46" i="35" s="1"/>
  <c r="J8" i="35"/>
  <c r="J46" i="35" s="1"/>
  <c r="G7" i="35"/>
  <c r="F7" i="35"/>
  <c r="G6" i="35"/>
  <c r="F6" i="35"/>
  <c r="I8" i="35" l="1"/>
  <c r="I46" i="35" s="1"/>
  <c r="M8" i="35"/>
  <c r="M46" i="35" s="1"/>
  <c r="Q8" i="35"/>
  <c r="Q46" i="35" s="1"/>
  <c r="U8" i="35"/>
  <c r="U46" i="35" s="1"/>
  <c r="F5" i="35"/>
  <c r="F8" i="35" s="1"/>
  <c r="K8" i="35"/>
  <c r="K46" i="35" s="1"/>
  <c r="O8" i="35"/>
  <c r="O46" i="35" s="1"/>
  <c r="S8" i="35"/>
  <c r="S46" i="35" s="1"/>
  <c r="W8" i="35"/>
  <c r="W46" i="35" s="1"/>
  <c r="G5" i="35"/>
  <c r="G8" i="35" s="1"/>
  <c r="H8" i="35"/>
  <c r="H46" i="35" s="1"/>
  <c r="L8" i="35"/>
  <c r="L46" i="35" s="1"/>
  <c r="P8" i="35"/>
  <c r="P46" i="35" s="1"/>
  <c r="T8" i="35"/>
  <c r="T46" i="35" s="1"/>
  <c r="X8" i="35"/>
  <c r="X46" i="35" s="1"/>
  <c r="G46" i="35" l="1"/>
  <c r="F46" i="35"/>
  <c r="X27" i="38"/>
  <c r="X38" i="38"/>
  <c r="X49" i="38"/>
  <c r="X60" i="38"/>
  <c r="X71" i="38"/>
  <c r="X82" i="38"/>
  <c r="X93" i="38"/>
  <c r="X104" i="38"/>
  <c r="X115" i="38"/>
  <c r="X126" i="38"/>
  <c r="X137" i="38"/>
  <c r="E14" i="38"/>
  <c r="P128" i="23"/>
  <c r="P129" i="23"/>
  <c r="P130" i="23"/>
  <c r="P131" i="23"/>
  <c r="P132" i="23"/>
  <c r="P133" i="23"/>
  <c r="P134" i="23"/>
  <c r="P135" i="23"/>
  <c r="P136" i="23"/>
  <c r="P127" i="23"/>
  <c r="P117" i="23"/>
  <c r="P118" i="23"/>
  <c r="P119" i="23"/>
  <c r="P120" i="23"/>
  <c r="P121" i="23"/>
  <c r="P122" i="23"/>
  <c r="P123" i="23"/>
  <c r="P124" i="23"/>
  <c r="P125" i="23"/>
  <c r="P116" i="23"/>
  <c r="P106" i="23"/>
  <c r="P107" i="23"/>
  <c r="P108" i="23"/>
  <c r="P109" i="23"/>
  <c r="P110" i="23"/>
  <c r="P111" i="23"/>
  <c r="P112" i="23"/>
  <c r="P113" i="23"/>
  <c r="P114" i="23"/>
  <c r="P105" i="23"/>
  <c r="P95" i="23"/>
  <c r="P96" i="23"/>
  <c r="P97" i="23"/>
  <c r="P98" i="23"/>
  <c r="P99" i="23"/>
  <c r="P100" i="23"/>
  <c r="P101" i="23"/>
  <c r="P102" i="23"/>
  <c r="P103" i="23"/>
  <c r="P94" i="23"/>
  <c r="P84" i="23"/>
  <c r="P85" i="23"/>
  <c r="P86" i="23"/>
  <c r="P87" i="23"/>
  <c r="P88" i="23"/>
  <c r="P89" i="23"/>
  <c r="P90" i="23"/>
  <c r="P91" i="23"/>
  <c r="P92" i="23"/>
  <c r="P83" i="23"/>
  <c r="P73" i="23"/>
  <c r="P74" i="23"/>
  <c r="P75" i="23"/>
  <c r="P76" i="23"/>
  <c r="P77" i="23"/>
  <c r="P78" i="23"/>
  <c r="P79" i="23"/>
  <c r="P80" i="23"/>
  <c r="P81" i="23"/>
  <c r="P72" i="23"/>
  <c r="P62" i="23"/>
  <c r="P63" i="23"/>
  <c r="P64" i="23"/>
  <c r="P65" i="23"/>
  <c r="P66" i="23"/>
  <c r="P67" i="23"/>
  <c r="P68" i="23"/>
  <c r="P69" i="23"/>
  <c r="P70" i="23"/>
  <c r="P61" i="23"/>
  <c r="P51" i="23"/>
  <c r="P52" i="23"/>
  <c r="P53" i="23"/>
  <c r="P54" i="23"/>
  <c r="P55" i="23"/>
  <c r="P56" i="23"/>
  <c r="P57" i="23"/>
  <c r="P58" i="23"/>
  <c r="P59" i="23"/>
  <c r="P50" i="23"/>
  <c r="P40" i="23"/>
  <c r="P41" i="23"/>
  <c r="P42" i="23"/>
  <c r="P43" i="23"/>
  <c r="P44" i="23"/>
  <c r="P45" i="23"/>
  <c r="P46" i="23"/>
  <c r="P47" i="23"/>
  <c r="P48" i="23"/>
  <c r="P39" i="23"/>
  <c r="P29" i="23"/>
  <c r="P30" i="23"/>
  <c r="P31" i="23"/>
  <c r="P32" i="23"/>
  <c r="P33" i="23"/>
  <c r="P34" i="23"/>
  <c r="P35" i="23"/>
  <c r="P36" i="23"/>
  <c r="P37" i="23"/>
  <c r="P28" i="23"/>
  <c r="P18" i="23"/>
  <c r="P19" i="23"/>
  <c r="P20" i="23"/>
  <c r="P21" i="23"/>
  <c r="P22" i="23"/>
  <c r="P23" i="23"/>
  <c r="P24" i="23"/>
  <c r="P25" i="23"/>
  <c r="P26" i="23"/>
  <c r="P17" i="23"/>
  <c r="L6" i="24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7" i="24"/>
  <c r="L48" i="24"/>
  <c r="L49" i="24"/>
  <c r="L50" i="24"/>
  <c r="L51" i="24"/>
  <c r="L52" i="24"/>
  <c r="L53" i="24"/>
  <c r="L54" i="24"/>
  <c r="L55" i="24"/>
  <c r="L56" i="24"/>
  <c r="L57" i="24"/>
  <c r="L58" i="24"/>
  <c r="L59" i="24"/>
  <c r="L60" i="24"/>
  <c r="L61" i="24"/>
  <c r="L62" i="24"/>
  <c r="L63" i="24"/>
  <c r="L64" i="24"/>
  <c r="L65" i="24"/>
  <c r="L66" i="24"/>
  <c r="L67" i="24"/>
  <c r="L68" i="24"/>
  <c r="L69" i="24"/>
  <c r="L70" i="24"/>
  <c r="L71" i="24"/>
  <c r="L72" i="24"/>
  <c r="L73" i="24"/>
  <c r="L74" i="24"/>
  <c r="L75" i="24"/>
  <c r="L76" i="24"/>
  <c r="L77" i="24"/>
  <c r="L78" i="24"/>
  <c r="L79" i="24"/>
  <c r="L80" i="24"/>
  <c r="L81" i="24"/>
  <c r="L82" i="24"/>
  <c r="L83" i="24"/>
  <c r="L84" i="24"/>
  <c r="L85" i="24"/>
  <c r="L86" i="24"/>
  <c r="L87" i="24"/>
  <c r="L88" i="24"/>
  <c r="L89" i="24"/>
  <c r="L90" i="24"/>
  <c r="L91" i="24"/>
  <c r="L92" i="24"/>
  <c r="L93" i="24"/>
  <c r="L94" i="24"/>
  <c r="L95" i="24"/>
  <c r="L96" i="24"/>
  <c r="L97" i="24"/>
  <c r="L98" i="24"/>
  <c r="L99" i="24"/>
  <c r="L100" i="24"/>
  <c r="L101" i="24"/>
  <c r="L102" i="24"/>
  <c r="L103" i="24"/>
  <c r="L104" i="24"/>
  <c r="L105" i="24"/>
  <c r="L106" i="24"/>
  <c r="L107" i="24"/>
  <c r="L108" i="24"/>
  <c r="L109" i="24"/>
  <c r="L110" i="24"/>
  <c r="L111" i="24"/>
  <c r="L112" i="24"/>
  <c r="L113" i="24"/>
  <c r="L114" i="24"/>
  <c r="L115" i="24"/>
  <c r="L116" i="24"/>
  <c r="L117" i="24"/>
  <c r="L118" i="24"/>
  <c r="L119" i="24"/>
  <c r="L120" i="24"/>
  <c r="L121" i="24"/>
  <c r="L122" i="24"/>
  <c r="L123" i="24"/>
  <c r="L124" i="24"/>
  <c r="L5" i="24"/>
  <c r="P7" i="23"/>
  <c r="P8" i="23"/>
  <c r="P9" i="23"/>
  <c r="P10" i="23"/>
  <c r="P11" i="23"/>
  <c r="P12" i="23"/>
  <c r="P13" i="23"/>
  <c r="P14" i="23"/>
  <c r="P15" i="23"/>
  <c r="P6" i="23"/>
  <c r="G9" i="6"/>
  <c r="G10" i="6"/>
  <c r="G11" i="6"/>
  <c r="G12" i="6"/>
  <c r="G13" i="6"/>
  <c r="G14" i="6"/>
  <c r="G15" i="6"/>
  <c r="G16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5" i="6"/>
  <c r="F9" i="6"/>
  <c r="F10" i="6"/>
  <c r="F11" i="6"/>
  <c r="F12" i="6"/>
  <c r="F13" i="6"/>
  <c r="F14" i="6"/>
  <c r="F15" i="6"/>
  <c r="F16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E15" i="38" l="1"/>
  <c r="F6" i="34"/>
  <c r="G6" i="34"/>
  <c r="F7" i="34"/>
  <c r="G7" i="34"/>
  <c r="F8" i="34"/>
  <c r="G8" i="34"/>
  <c r="F9" i="34"/>
  <c r="G9" i="34"/>
  <c r="F10" i="34"/>
  <c r="G10" i="34"/>
  <c r="F11" i="34"/>
  <c r="G11" i="34"/>
  <c r="F12" i="34"/>
  <c r="G12" i="34"/>
  <c r="F13" i="34"/>
  <c r="G13" i="34"/>
  <c r="F14" i="34"/>
  <c r="G14" i="34"/>
  <c r="F15" i="34"/>
  <c r="G15" i="34"/>
  <c r="F16" i="34"/>
  <c r="G16" i="34"/>
  <c r="F17" i="34"/>
  <c r="G17" i="34"/>
  <c r="F18" i="34"/>
  <c r="G18" i="34"/>
  <c r="F19" i="34"/>
  <c r="G19" i="34"/>
  <c r="F20" i="34"/>
  <c r="G20" i="34"/>
  <c r="F21" i="34"/>
  <c r="G21" i="34"/>
  <c r="F22" i="34"/>
  <c r="G22" i="34"/>
  <c r="F23" i="34"/>
  <c r="G23" i="34"/>
  <c r="F24" i="34"/>
  <c r="G24" i="34"/>
  <c r="F25" i="34"/>
  <c r="G25" i="34"/>
  <c r="F26" i="34"/>
  <c r="G26" i="34"/>
  <c r="F27" i="34"/>
  <c r="G27" i="34"/>
  <c r="F28" i="34"/>
  <c r="G28" i="34"/>
  <c r="F29" i="34"/>
  <c r="G29" i="34"/>
  <c r="F30" i="34"/>
  <c r="G30" i="34"/>
  <c r="F31" i="34"/>
  <c r="G31" i="34"/>
  <c r="F32" i="34"/>
  <c r="G32" i="34"/>
  <c r="F33" i="34"/>
  <c r="G33" i="34"/>
  <c r="F34" i="34"/>
  <c r="G34" i="34"/>
  <c r="F35" i="34"/>
  <c r="G35" i="34"/>
  <c r="X36" i="34" l="1"/>
  <c r="W36" i="34"/>
  <c r="V36" i="34"/>
  <c r="U36" i="34"/>
  <c r="T36" i="34"/>
  <c r="S36" i="34"/>
  <c r="R36" i="34"/>
  <c r="Q36" i="34"/>
  <c r="O36" i="34"/>
  <c r="N36" i="34"/>
  <c r="M36" i="34"/>
  <c r="L36" i="34"/>
  <c r="K36" i="34"/>
  <c r="J36" i="34"/>
  <c r="I36" i="34"/>
  <c r="H36" i="34"/>
  <c r="F36" i="34"/>
  <c r="G36" i="34" l="1"/>
  <c r="J6" i="23" l="1"/>
  <c r="H128" i="23"/>
  <c r="I128" i="23"/>
  <c r="J128" i="23"/>
  <c r="K128" i="23"/>
  <c r="L128" i="23"/>
  <c r="M128" i="23"/>
  <c r="N128" i="23"/>
  <c r="O128" i="23"/>
  <c r="Q128" i="23"/>
  <c r="R128" i="23"/>
  <c r="S128" i="23"/>
  <c r="T128" i="23"/>
  <c r="U128" i="23"/>
  <c r="V128" i="23"/>
  <c r="W128" i="23"/>
  <c r="X128" i="23"/>
  <c r="Y128" i="23"/>
  <c r="H129" i="23"/>
  <c r="I129" i="23"/>
  <c r="J129" i="23"/>
  <c r="K129" i="23"/>
  <c r="L129" i="23"/>
  <c r="M129" i="23"/>
  <c r="N129" i="23"/>
  <c r="O129" i="23"/>
  <c r="Q129" i="23"/>
  <c r="R129" i="23"/>
  <c r="S129" i="23"/>
  <c r="T129" i="23"/>
  <c r="U129" i="23"/>
  <c r="V129" i="23"/>
  <c r="W129" i="23"/>
  <c r="X129" i="23"/>
  <c r="Y129" i="23"/>
  <c r="H130" i="23"/>
  <c r="I130" i="23"/>
  <c r="J130" i="23"/>
  <c r="K130" i="23"/>
  <c r="L130" i="23"/>
  <c r="M130" i="23"/>
  <c r="N130" i="23"/>
  <c r="O130" i="23"/>
  <c r="Q130" i="23"/>
  <c r="R130" i="23"/>
  <c r="S130" i="23"/>
  <c r="T130" i="23"/>
  <c r="U130" i="23"/>
  <c r="V130" i="23"/>
  <c r="W130" i="23"/>
  <c r="X130" i="23"/>
  <c r="Y130" i="23"/>
  <c r="H131" i="23"/>
  <c r="I131" i="23"/>
  <c r="J131" i="23"/>
  <c r="K131" i="23"/>
  <c r="L131" i="23"/>
  <c r="M131" i="23"/>
  <c r="N131" i="23"/>
  <c r="O131" i="23"/>
  <c r="Q131" i="23"/>
  <c r="R131" i="23"/>
  <c r="S131" i="23"/>
  <c r="T131" i="23"/>
  <c r="U131" i="23"/>
  <c r="V131" i="23"/>
  <c r="W131" i="23"/>
  <c r="X131" i="23"/>
  <c r="Y131" i="23"/>
  <c r="H132" i="23"/>
  <c r="I132" i="23"/>
  <c r="J132" i="23"/>
  <c r="K132" i="23"/>
  <c r="L132" i="23"/>
  <c r="M132" i="23"/>
  <c r="N132" i="23"/>
  <c r="O132" i="23"/>
  <c r="Q132" i="23"/>
  <c r="R132" i="23"/>
  <c r="S132" i="23"/>
  <c r="T132" i="23"/>
  <c r="U132" i="23"/>
  <c r="V132" i="23"/>
  <c r="W132" i="23"/>
  <c r="X132" i="23"/>
  <c r="Y132" i="23"/>
  <c r="H133" i="23"/>
  <c r="I133" i="23"/>
  <c r="J133" i="23"/>
  <c r="K133" i="23"/>
  <c r="L133" i="23"/>
  <c r="M133" i="23"/>
  <c r="N133" i="23"/>
  <c r="O133" i="23"/>
  <c r="Q133" i="23"/>
  <c r="R133" i="23"/>
  <c r="S133" i="23"/>
  <c r="T133" i="23"/>
  <c r="U133" i="23"/>
  <c r="V133" i="23"/>
  <c r="W133" i="23"/>
  <c r="X133" i="23"/>
  <c r="Y133" i="23"/>
  <c r="H134" i="23"/>
  <c r="I134" i="23"/>
  <c r="J134" i="23"/>
  <c r="K134" i="23"/>
  <c r="L134" i="23"/>
  <c r="M134" i="23"/>
  <c r="N134" i="23"/>
  <c r="O134" i="23"/>
  <c r="Q134" i="23"/>
  <c r="R134" i="23"/>
  <c r="S134" i="23"/>
  <c r="T134" i="23"/>
  <c r="U134" i="23"/>
  <c r="V134" i="23"/>
  <c r="W134" i="23"/>
  <c r="X134" i="23"/>
  <c r="Y134" i="23"/>
  <c r="H135" i="23"/>
  <c r="I135" i="23"/>
  <c r="J135" i="23"/>
  <c r="K135" i="23"/>
  <c r="L135" i="23"/>
  <c r="M135" i="23"/>
  <c r="N135" i="23"/>
  <c r="O135" i="23"/>
  <c r="Q135" i="23"/>
  <c r="R135" i="23"/>
  <c r="S135" i="23"/>
  <c r="T135" i="23"/>
  <c r="U135" i="23"/>
  <c r="V135" i="23"/>
  <c r="W135" i="23"/>
  <c r="X135" i="23"/>
  <c r="Y135" i="23"/>
  <c r="H136" i="23"/>
  <c r="I136" i="23"/>
  <c r="J136" i="23"/>
  <c r="K136" i="23"/>
  <c r="L136" i="23"/>
  <c r="M136" i="23"/>
  <c r="N136" i="23"/>
  <c r="O136" i="23"/>
  <c r="Q136" i="23"/>
  <c r="R136" i="23"/>
  <c r="S136" i="23"/>
  <c r="T136" i="23"/>
  <c r="U136" i="23"/>
  <c r="V136" i="23"/>
  <c r="W136" i="23"/>
  <c r="X136" i="23"/>
  <c r="Y136" i="23"/>
  <c r="Y127" i="23"/>
  <c r="X127" i="23"/>
  <c r="W127" i="23"/>
  <c r="V127" i="23"/>
  <c r="U127" i="23"/>
  <c r="T127" i="23"/>
  <c r="S127" i="23"/>
  <c r="R127" i="23"/>
  <c r="Q127" i="23"/>
  <c r="O127" i="23"/>
  <c r="N127" i="23"/>
  <c r="M127" i="23"/>
  <c r="L127" i="23"/>
  <c r="K127" i="23"/>
  <c r="J127" i="23"/>
  <c r="I127" i="23"/>
  <c r="H127" i="23"/>
  <c r="H117" i="23"/>
  <c r="I117" i="23"/>
  <c r="J117" i="23"/>
  <c r="K117" i="23"/>
  <c r="L117" i="23"/>
  <c r="M117" i="23"/>
  <c r="N117" i="23"/>
  <c r="O117" i="23"/>
  <c r="Q117" i="23"/>
  <c r="R117" i="23"/>
  <c r="S117" i="23"/>
  <c r="T117" i="23"/>
  <c r="U117" i="23"/>
  <c r="V117" i="23"/>
  <c r="W117" i="23"/>
  <c r="X117" i="23"/>
  <c r="Y117" i="23"/>
  <c r="H118" i="23"/>
  <c r="I118" i="23"/>
  <c r="J118" i="23"/>
  <c r="K118" i="23"/>
  <c r="L118" i="23"/>
  <c r="M118" i="23"/>
  <c r="N118" i="23"/>
  <c r="O118" i="23"/>
  <c r="Q118" i="23"/>
  <c r="R118" i="23"/>
  <c r="S118" i="23"/>
  <c r="T118" i="23"/>
  <c r="U118" i="23"/>
  <c r="V118" i="23"/>
  <c r="W118" i="23"/>
  <c r="X118" i="23"/>
  <c r="Y118" i="23"/>
  <c r="H119" i="23"/>
  <c r="I119" i="23"/>
  <c r="J119" i="23"/>
  <c r="K119" i="23"/>
  <c r="L119" i="23"/>
  <c r="M119" i="23"/>
  <c r="N119" i="23"/>
  <c r="O119" i="23"/>
  <c r="Q119" i="23"/>
  <c r="R119" i="23"/>
  <c r="S119" i="23"/>
  <c r="T119" i="23"/>
  <c r="U119" i="23"/>
  <c r="V119" i="23"/>
  <c r="W119" i="23"/>
  <c r="X119" i="23"/>
  <c r="Y119" i="23"/>
  <c r="H120" i="23"/>
  <c r="I120" i="23"/>
  <c r="J120" i="23"/>
  <c r="K120" i="23"/>
  <c r="L120" i="23"/>
  <c r="M120" i="23"/>
  <c r="N120" i="23"/>
  <c r="O120" i="23"/>
  <c r="Q120" i="23"/>
  <c r="R120" i="23"/>
  <c r="S120" i="23"/>
  <c r="T120" i="23"/>
  <c r="U120" i="23"/>
  <c r="V120" i="23"/>
  <c r="W120" i="23"/>
  <c r="X120" i="23"/>
  <c r="Y120" i="23"/>
  <c r="H121" i="23"/>
  <c r="I121" i="23"/>
  <c r="J121" i="23"/>
  <c r="K121" i="23"/>
  <c r="L121" i="23"/>
  <c r="M121" i="23"/>
  <c r="N121" i="23"/>
  <c r="O121" i="23"/>
  <c r="Q121" i="23"/>
  <c r="R121" i="23"/>
  <c r="S121" i="23"/>
  <c r="T121" i="23"/>
  <c r="U121" i="23"/>
  <c r="V121" i="23"/>
  <c r="W121" i="23"/>
  <c r="X121" i="23"/>
  <c r="Y121" i="23"/>
  <c r="H122" i="23"/>
  <c r="I122" i="23"/>
  <c r="J122" i="23"/>
  <c r="K122" i="23"/>
  <c r="L122" i="23"/>
  <c r="M122" i="23"/>
  <c r="N122" i="23"/>
  <c r="O122" i="23"/>
  <c r="Q122" i="23"/>
  <c r="R122" i="23"/>
  <c r="S122" i="23"/>
  <c r="T122" i="23"/>
  <c r="U122" i="23"/>
  <c r="V122" i="23"/>
  <c r="W122" i="23"/>
  <c r="X122" i="23"/>
  <c r="Y122" i="23"/>
  <c r="H123" i="23"/>
  <c r="I123" i="23"/>
  <c r="J123" i="23"/>
  <c r="K123" i="23"/>
  <c r="L123" i="23"/>
  <c r="M123" i="23"/>
  <c r="N123" i="23"/>
  <c r="O123" i="23"/>
  <c r="Q123" i="23"/>
  <c r="R123" i="23"/>
  <c r="S123" i="23"/>
  <c r="T123" i="23"/>
  <c r="U123" i="23"/>
  <c r="V123" i="23"/>
  <c r="W123" i="23"/>
  <c r="X123" i="23"/>
  <c r="Y123" i="23"/>
  <c r="H124" i="23"/>
  <c r="I124" i="23"/>
  <c r="J124" i="23"/>
  <c r="K124" i="23"/>
  <c r="L124" i="23"/>
  <c r="M124" i="23"/>
  <c r="N124" i="23"/>
  <c r="O124" i="23"/>
  <c r="Q124" i="23"/>
  <c r="R124" i="23"/>
  <c r="S124" i="23"/>
  <c r="T124" i="23"/>
  <c r="U124" i="23"/>
  <c r="V124" i="23"/>
  <c r="W124" i="23"/>
  <c r="X124" i="23"/>
  <c r="Y124" i="23"/>
  <c r="H125" i="23"/>
  <c r="I125" i="23"/>
  <c r="J125" i="23"/>
  <c r="K125" i="23"/>
  <c r="L125" i="23"/>
  <c r="M125" i="23"/>
  <c r="N125" i="23"/>
  <c r="O125" i="23"/>
  <c r="Q125" i="23"/>
  <c r="R125" i="23"/>
  <c r="S125" i="23"/>
  <c r="T125" i="23"/>
  <c r="U125" i="23"/>
  <c r="V125" i="23"/>
  <c r="W125" i="23"/>
  <c r="X125" i="23"/>
  <c r="Y125" i="23"/>
  <c r="Y116" i="23"/>
  <c r="X116" i="23"/>
  <c r="W116" i="23"/>
  <c r="V116" i="23"/>
  <c r="U116" i="23"/>
  <c r="T116" i="23"/>
  <c r="S116" i="23"/>
  <c r="R116" i="23"/>
  <c r="Q116" i="23"/>
  <c r="O116" i="23"/>
  <c r="N116" i="23"/>
  <c r="M116" i="23"/>
  <c r="L116" i="23"/>
  <c r="K116" i="23"/>
  <c r="J116" i="23"/>
  <c r="I116" i="23"/>
  <c r="H116" i="23"/>
  <c r="H106" i="23"/>
  <c r="I106" i="23"/>
  <c r="J106" i="23"/>
  <c r="K106" i="23"/>
  <c r="L106" i="23"/>
  <c r="M106" i="23"/>
  <c r="N106" i="23"/>
  <c r="O106" i="23"/>
  <c r="Q106" i="23"/>
  <c r="R106" i="23"/>
  <c r="S106" i="23"/>
  <c r="T106" i="23"/>
  <c r="U106" i="23"/>
  <c r="V106" i="23"/>
  <c r="W106" i="23"/>
  <c r="X106" i="23"/>
  <c r="Y106" i="23"/>
  <c r="H107" i="23"/>
  <c r="I107" i="23"/>
  <c r="J107" i="23"/>
  <c r="K107" i="23"/>
  <c r="L107" i="23"/>
  <c r="M107" i="23"/>
  <c r="N107" i="23"/>
  <c r="O107" i="23"/>
  <c r="Q107" i="23"/>
  <c r="R107" i="23"/>
  <c r="S107" i="23"/>
  <c r="T107" i="23"/>
  <c r="U107" i="23"/>
  <c r="V107" i="23"/>
  <c r="W107" i="23"/>
  <c r="X107" i="23"/>
  <c r="Y107" i="23"/>
  <c r="H108" i="23"/>
  <c r="I108" i="23"/>
  <c r="J108" i="23"/>
  <c r="K108" i="23"/>
  <c r="L108" i="23"/>
  <c r="M108" i="23"/>
  <c r="N108" i="23"/>
  <c r="O108" i="23"/>
  <c r="Q108" i="23"/>
  <c r="R108" i="23"/>
  <c r="S108" i="23"/>
  <c r="T108" i="23"/>
  <c r="U108" i="23"/>
  <c r="V108" i="23"/>
  <c r="W108" i="23"/>
  <c r="X108" i="23"/>
  <c r="Y108" i="23"/>
  <c r="H109" i="23"/>
  <c r="I109" i="23"/>
  <c r="J109" i="23"/>
  <c r="K109" i="23"/>
  <c r="L109" i="23"/>
  <c r="M109" i="23"/>
  <c r="N109" i="23"/>
  <c r="O109" i="23"/>
  <c r="Q109" i="23"/>
  <c r="R109" i="23"/>
  <c r="S109" i="23"/>
  <c r="T109" i="23"/>
  <c r="U109" i="23"/>
  <c r="V109" i="23"/>
  <c r="W109" i="23"/>
  <c r="X109" i="23"/>
  <c r="Y109" i="23"/>
  <c r="H110" i="23"/>
  <c r="I110" i="23"/>
  <c r="J110" i="23"/>
  <c r="K110" i="23"/>
  <c r="L110" i="23"/>
  <c r="M110" i="23"/>
  <c r="N110" i="23"/>
  <c r="O110" i="23"/>
  <c r="Q110" i="23"/>
  <c r="R110" i="23"/>
  <c r="S110" i="23"/>
  <c r="T110" i="23"/>
  <c r="U110" i="23"/>
  <c r="V110" i="23"/>
  <c r="W110" i="23"/>
  <c r="X110" i="23"/>
  <c r="Y110" i="23"/>
  <c r="H111" i="23"/>
  <c r="I111" i="23"/>
  <c r="J111" i="23"/>
  <c r="K111" i="23"/>
  <c r="L111" i="23"/>
  <c r="M111" i="23"/>
  <c r="N111" i="23"/>
  <c r="O111" i="23"/>
  <c r="Q111" i="23"/>
  <c r="R111" i="23"/>
  <c r="S111" i="23"/>
  <c r="T111" i="23"/>
  <c r="U111" i="23"/>
  <c r="V111" i="23"/>
  <c r="W111" i="23"/>
  <c r="X111" i="23"/>
  <c r="Y111" i="23"/>
  <c r="H112" i="23"/>
  <c r="I112" i="23"/>
  <c r="J112" i="23"/>
  <c r="K112" i="23"/>
  <c r="L112" i="23"/>
  <c r="M112" i="23"/>
  <c r="N112" i="23"/>
  <c r="O112" i="23"/>
  <c r="Q112" i="23"/>
  <c r="R112" i="23"/>
  <c r="S112" i="23"/>
  <c r="T112" i="23"/>
  <c r="U112" i="23"/>
  <c r="V112" i="23"/>
  <c r="W112" i="23"/>
  <c r="X112" i="23"/>
  <c r="Y112" i="23"/>
  <c r="H113" i="23"/>
  <c r="I113" i="23"/>
  <c r="J113" i="23"/>
  <c r="K113" i="23"/>
  <c r="L113" i="23"/>
  <c r="M113" i="23"/>
  <c r="N113" i="23"/>
  <c r="O113" i="23"/>
  <c r="Q113" i="23"/>
  <c r="R113" i="23"/>
  <c r="S113" i="23"/>
  <c r="T113" i="23"/>
  <c r="U113" i="23"/>
  <c r="V113" i="23"/>
  <c r="W113" i="23"/>
  <c r="X113" i="23"/>
  <c r="Y113" i="23"/>
  <c r="H114" i="23"/>
  <c r="I114" i="23"/>
  <c r="J114" i="23"/>
  <c r="K114" i="23"/>
  <c r="L114" i="23"/>
  <c r="M114" i="23"/>
  <c r="N114" i="23"/>
  <c r="O114" i="23"/>
  <c r="Q114" i="23"/>
  <c r="R114" i="23"/>
  <c r="S114" i="23"/>
  <c r="T114" i="23"/>
  <c r="U114" i="23"/>
  <c r="V114" i="23"/>
  <c r="W114" i="23"/>
  <c r="X114" i="23"/>
  <c r="Y114" i="23"/>
  <c r="Y105" i="23"/>
  <c r="X105" i="23"/>
  <c r="W105" i="23"/>
  <c r="V105" i="23"/>
  <c r="U105" i="23"/>
  <c r="T105" i="23"/>
  <c r="S105" i="23"/>
  <c r="R105" i="23"/>
  <c r="Q105" i="23"/>
  <c r="O105" i="23"/>
  <c r="N105" i="23"/>
  <c r="M105" i="23"/>
  <c r="L105" i="23"/>
  <c r="K105" i="23"/>
  <c r="J105" i="23"/>
  <c r="I105" i="23"/>
  <c r="H105" i="23"/>
  <c r="H95" i="23"/>
  <c r="I95" i="23"/>
  <c r="J95" i="23"/>
  <c r="K95" i="23"/>
  <c r="L95" i="23"/>
  <c r="M95" i="23"/>
  <c r="N95" i="23"/>
  <c r="O95" i="23"/>
  <c r="Q95" i="23"/>
  <c r="R95" i="23"/>
  <c r="S95" i="23"/>
  <c r="T95" i="23"/>
  <c r="U95" i="23"/>
  <c r="V95" i="23"/>
  <c r="W95" i="23"/>
  <c r="X95" i="23"/>
  <c r="Y95" i="23"/>
  <c r="H96" i="23"/>
  <c r="I96" i="23"/>
  <c r="J96" i="23"/>
  <c r="K96" i="23"/>
  <c r="L96" i="23"/>
  <c r="M96" i="23"/>
  <c r="N96" i="23"/>
  <c r="O96" i="23"/>
  <c r="Q96" i="23"/>
  <c r="R96" i="23"/>
  <c r="S96" i="23"/>
  <c r="T96" i="23"/>
  <c r="U96" i="23"/>
  <c r="V96" i="23"/>
  <c r="W96" i="23"/>
  <c r="X96" i="23"/>
  <c r="Y96" i="23"/>
  <c r="H97" i="23"/>
  <c r="I97" i="23"/>
  <c r="J97" i="23"/>
  <c r="K97" i="23"/>
  <c r="L97" i="23"/>
  <c r="M97" i="23"/>
  <c r="N97" i="23"/>
  <c r="O97" i="23"/>
  <c r="Q97" i="23"/>
  <c r="R97" i="23"/>
  <c r="S97" i="23"/>
  <c r="T97" i="23"/>
  <c r="U97" i="23"/>
  <c r="V97" i="23"/>
  <c r="W97" i="23"/>
  <c r="X97" i="23"/>
  <c r="Y97" i="23"/>
  <c r="H98" i="23"/>
  <c r="I98" i="23"/>
  <c r="J98" i="23"/>
  <c r="K98" i="23"/>
  <c r="L98" i="23"/>
  <c r="M98" i="23"/>
  <c r="N98" i="23"/>
  <c r="O98" i="23"/>
  <c r="Q98" i="23"/>
  <c r="R98" i="23"/>
  <c r="S98" i="23"/>
  <c r="T98" i="23"/>
  <c r="U98" i="23"/>
  <c r="V98" i="23"/>
  <c r="W98" i="23"/>
  <c r="X98" i="23"/>
  <c r="Y98" i="23"/>
  <c r="H99" i="23"/>
  <c r="I99" i="23"/>
  <c r="J99" i="23"/>
  <c r="K99" i="23"/>
  <c r="L99" i="23"/>
  <c r="M99" i="23"/>
  <c r="N99" i="23"/>
  <c r="O99" i="23"/>
  <c r="Q99" i="23"/>
  <c r="R99" i="23"/>
  <c r="S99" i="23"/>
  <c r="T99" i="23"/>
  <c r="U99" i="23"/>
  <c r="V99" i="23"/>
  <c r="W99" i="23"/>
  <c r="X99" i="23"/>
  <c r="Y99" i="23"/>
  <c r="H100" i="23"/>
  <c r="I100" i="23"/>
  <c r="J100" i="23"/>
  <c r="K100" i="23"/>
  <c r="L100" i="23"/>
  <c r="M100" i="23"/>
  <c r="N100" i="23"/>
  <c r="O100" i="23"/>
  <c r="Q100" i="23"/>
  <c r="R100" i="23"/>
  <c r="S100" i="23"/>
  <c r="T100" i="23"/>
  <c r="U100" i="23"/>
  <c r="V100" i="23"/>
  <c r="W100" i="23"/>
  <c r="X100" i="23"/>
  <c r="Y100" i="23"/>
  <c r="H101" i="23"/>
  <c r="I101" i="23"/>
  <c r="J101" i="23"/>
  <c r="K101" i="23"/>
  <c r="L101" i="23"/>
  <c r="M101" i="23"/>
  <c r="N101" i="23"/>
  <c r="O101" i="23"/>
  <c r="Q101" i="23"/>
  <c r="R101" i="23"/>
  <c r="S101" i="23"/>
  <c r="T101" i="23"/>
  <c r="U101" i="23"/>
  <c r="V101" i="23"/>
  <c r="W101" i="23"/>
  <c r="X101" i="23"/>
  <c r="Y101" i="23"/>
  <c r="H102" i="23"/>
  <c r="I102" i="23"/>
  <c r="J102" i="23"/>
  <c r="K102" i="23"/>
  <c r="L102" i="23"/>
  <c r="M102" i="23"/>
  <c r="N102" i="23"/>
  <c r="O102" i="23"/>
  <c r="Q102" i="23"/>
  <c r="R102" i="23"/>
  <c r="S102" i="23"/>
  <c r="T102" i="23"/>
  <c r="U102" i="23"/>
  <c r="V102" i="23"/>
  <c r="W102" i="23"/>
  <c r="X102" i="23"/>
  <c r="Y102" i="23"/>
  <c r="H103" i="23"/>
  <c r="I103" i="23"/>
  <c r="J103" i="23"/>
  <c r="K103" i="23"/>
  <c r="L103" i="23"/>
  <c r="M103" i="23"/>
  <c r="N103" i="23"/>
  <c r="O103" i="23"/>
  <c r="Q103" i="23"/>
  <c r="R103" i="23"/>
  <c r="S103" i="23"/>
  <c r="T103" i="23"/>
  <c r="U103" i="23"/>
  <c r="V103" i="23"/>
  <c r="W103" i="23"/>
  <c r="X103" i="23"/>
  <c r="Y103" i="23"/>
  <c r="Y94" i="23"/>
  <c r="X94" i="23"/>
  <c r="W94" i="23"/>
  <c r="V94" i="23"/>
  <c r="U94" i="23"/>
  <c r="T94" i="23"/>
  <c r="S94" i="23"/>
  <c r="R94" i="23"/>
  <c r="Q94" i="23"/>
  <c r="O94" i="23"/>
  <c r="N94" i="23"/>
  <c r="M94" i="23"/>
  <c r="L94" i="23"/>
  <c r="K94" i="23"/>
  <c r="J94" i="23"/>
  <c r="I94" i="23"/>
  <c r="H94" i="23"/>
  <c r="H84" i="23"/>
  <c r="I84" i="23"/>
  <c r="J84" i="23"/>
  <c r="K84" i="23"/>
  <c r="L84" i="23"/>
  <c r="M84" i="23"/>
  <c r="N84" i="23"/>
  <c r="O84" i="23"/>
  <c r="Q84" i="23"/>
  <c r="R84" i="23"/>
  <c r="S84" i="23"/>
  <c r="T84" i="23"/>
  <c r="U84" i="23"/>
  <c r="V84" i="23"/>
  <c r="W84" i="23"/>
  <c r="X84" i="23"/>
  <c r="Y84" i="23"/>
  <c r="H85" i="23"/>
  <c r="I85" i="23"/>
  <c r="J85" i="23"/>
  <c r="K85" i="23"/>
  <c r="L85" i="23"/>
  <c r="M85" i="23"/>
  <c r="N85" i="23"/>
  <c r="O85" i="23"/>
  <c r="Q85" i="23"/>
  <c r="R85" i="23"/>
  <c r="S85" i="23"/>
  <c r="T85" i="23"/>
  <c r="U85" i="23"/>
  <c r="V85" i="23"/>
  <c r="W85" i="23"/>
  <c r="X85" i="23"/>
  <c r="Y85" i="23"/>
  <c r="H86" i="23"/>
  <c r="I86" i="23"/>
  <c r="J86" i="23"/>
  <c r="K86" i="23"/>
  <c r="L86" i="23"/>
  <c r="M86" i="23"/>
  <c r="N86" i="23"/>
  <c r="O86" i="23"/>
  <c r="Q86" i="23"/>
  <c r="R86" i="23"/>
  <c r="S86" i="23"/>
  <c r="T86" i="23"/>
  <c r="U86" i="23"/>
  <c r="V86" i="23"/>
  <c r="W86" i="23"/>
  <c r="X86" i="23"/>
  <c r="Y86" i="23"/>
  <c r="H87" i="23"/>
  <c r="I87" i="23"/>
  <c r="J87" i="23"/>
  <c r="K87" i="23"/>
  <c r="L87" i="23"/>
  <c r="M87" i="23"/>
  <c r="N87" i="23"/>
  <c r="O87" i="23"/>
  <c r="Q87" i="23"/>
  <c r="R87" i="23"/>
  <c r="S87" i="23"/>
  <c r="T87" i="23"/>
  <c r="U87" i="23"/>
  <c r="V87" i="23"/>
  <c r="W87" i="23"/>
  <c r="X87" i="23"/>
  <c r="Y87" i="23"/>
  <c r="H88" i="23"/>
  <c r="I88" i="23"/>
  <c r="J88" i="23"/>
  <c r="K88" i="23"/>
  <c r="L88" i="23"/>
  <c r="M88" i="23"/>
  <c r="N88" i="23"/>
  <c r="O88" i="23"/>
  <c r="Q88" i="23"/>
  <c r="R88" i="23"/>
  <c r="S88" i="23"/>
  <c r="T88" i="23"/>
  <c r="U88" i="23"/>
  <c r="V88" i="23"/>
  <c r="W88" i="23"/>
  <c r="X88" i="23"/>
  <c r="Y88" i="23"/>
  <c r="H89" i="23"/>
  <c r="I89" i="23"/>
  <c r="J89" i="23"/>
  <c r="K89" i="23"/>
  <c r="L89" i="23"/>
  <c r="M89" i="23"/>
  <c r="N89" i="23"/>
  <c r="O89" i="23"/>
  <c r="Q89" i="23"/>
  <c r="R89" i="23"/>
  <c r="S89" i="23"/>
  <c r="T89" i="23"/>
  <c r="U89" i="23"/>
  <c r="V89" i="23"/>
  <c r="W89" i="23"/>
  <c r="X89" i="23"/>
  <c r="Y89" i="23"/>
  <c r="H90" i="23"/>
  <c r="I90" i="23"/>
  <c r="J90" i="23"/>
  <c r="K90" i="23"/>
  <c r="L90" i="23"/>
  <c r="M90" i="23"/>
  <c r="N90" i="23"/>
  <c r="O90" i="23"/>
  <c r="Q90" i="23"/>
  <c r="R90" i="23"/>
  <c r="S90" i="23"/>
  <c r="T90" i="23"/>
  <c r="U90" i="23"/>
  <c r="V90" i="23"/>
  <c r="W90" i="23"/>
  <c r="X90" i="23"/>
  <c r="Y90" i="23"/>
  <c r="H91" i="23"/>
  <c r="I91" i="23"/>
  <c r="J91" i="23"/>
  <c r="K91" i="23"/>
  <c r="L91" i="23"/>
  <c r="M91" i="23"/>
  <c r="N91" i="23"/>
  <c r="O91" i="23"/>
  <c r="Q91" i="23"/>
  <c r="R91" i="23"/>
  <c r="S91" i="23"/>
  <c r="T91" i="23"/>
  <c r="U91" i="23"/>
  <c r="V91" i="23"/>
  <c r="W91" i="23"/>
  <c r="X91" i="23"/>
  <c r="Y91" i="23"/>
  <c r="H92" i="23"/>
  <c r="I92" i="23"/>
  <c r="J92" i="23"/>
  <c r="K92" i="23"/>
  <c r="L92" i="23"/>
  <c r="M92" i="23"/>
  <c r="N92" i="23"/>
  <c r="O92" i="23"/>
  <c r="Q92" i="23"/>
  <c r="R92" i="23"/>
  <c r="S92" i="23"/>
  <c r="T92" i="23"/>
  <c r="U92" i="23"/>
  <c r="V92" i="23"/>
  <c r="W92" i="23"/>
  <c r="X92" i="23"/>
  <c r="Y92" i="23"/>
  <c r="Y83" i="23"/>
  <c r="X83" i="23"/>
  <c r="W83" i="23"/>
  <c r="V83" i="23"/>
  <c r="U83" i="23"/>
  <c r="T83" i="23"/>
  <c r="S83" i="23"/>
  <c r="R83" i="23"/>
  <c r="Q83" i="23"/>
  <c r="O83" i="23"/>
  <c r="N83" i="23"/>
  <c r="M83" i="23"/>
  <c r="L83" i="23"/>
  <c r="K83" i="23"/>
  <c r="J83" i="23"/>
  <c r="I83" i="23"/>
  <c r="H83" i="23"/>
  <c r="H73" i="23"/>
  <c r="I73" i="23"/>
  <c r="J73" i="23"/>
  <c r="K73" i="23"/>
  <c r="L73" i="23"/>
  <c r="M73" i="23"/>
  <c r="N73" i="23"/>
  <c r="O73" i="23"/>
  <c r="Q73" i="23"/>
  <c r="R73" i="23"/>
  <c r="S73" i="23"/>
  <c r="T73" i="23"/>
  <c r="U73" i="23"/>
  <c r="V73" i="23"/>
  <c r="W73" i="23"/>
  <c r="X73" i="23"/>
  <c r="Y73" i="23"/>
  <c r="H74" i="23"/>
  <c r="I74" i="23"/>
  <c r="J74" i="23"/>
  <c r="K74" i="23"/>
  <c r="L74" i="23"/>
  <c r="M74" i="23"/>
  <c r="N74" i="23"/>
  <c r="O74" i="23"/>
  <c r="Q74" i="23"/>
  <c r="R74" i="23"/>
  <c r="S74" i="23"/>
  <c r="T74" i="23"/>
  <c r="U74" i="23"/>
  <c r="V74" i="23"/>
  <c r="W74" i="23"/>
  <c r="X74" i="23"/>
  <c r="Y74" i="23"/>
  <c r="H75" i="23"/>
  <c r="I75" i="23"/>
  <c r="J75" i="23"/>
  <c r="K75" i="23"/>
  <c r="L75" i="23"/>
  <c r="M75" i="23"/>
  <c r="N75" i="23"/>
  <c r="O75" i="23"/>
  <c r="Q75" i="23"/>
  <c r="R75" i="23"/>
  <c r="S75" i="23"/>
  <c r="T75" i="23"/>
  <c r="U75" i="23"/>
  <c r="V75" i="23"/>
  <c r="W75" i="23"/>
  <c r="X75" i="23"/>
  <c r="Y75" i="23"/>
  <c r="H76" i="23"/>
  <c r="I76" i="23"/>
  <c r="J76" i="23"/>
  <c r="K76" i="23"/>
  <c r="L76" i="23"/>
  <c r="M76" i="23"/>
  <c r="N76" i="23"/>
  <c r="O76" i="23"/>
  <c r="Q76" i="23"/>
  <c r="R76" i="23"/>
  <c r="S76" i="23"/>
  <c r="T76" i="23"/>
  <c r="U76" i="23"/>
  <c r="V76" i="23"/>
  <c r="W76" i="23"/>
  <c r="X76" i="23"/>
  <c r="Y76" i="23"/>
  <c r="H77" i="23"/>
  <c r="I77" i="23"/>
  <c r="J77" i="23"/>
  <c r="K77" i="23"/>
  <c r="L77" i="23"/>
  <c r="M77" i="23"/>
  <c r="N77" i="23"/>
  <c r="O77" i="23"/>
  <c r="Q77" i="23"/>
  <c r="R77" i="23"/>
  <c r="S77" i="23"/>
  <c r="T77" i="23"/>
  <c r="U77" i="23"/>
  <c r="V77" i="23"/>
  <c r="W77" i="23"/>
  <c r="X77" i="23"/>
  <c r="Y77" i="23"/>
  <c r="H78" i="23"/>
  <c r="I78" i="23"/>
  <c r="J78" i="23"/>
  <c r="K78" i="23"/>
  <c r="L78" i="23"/>
  <c r="M78" i="23"/>
  <c r="N78" i="23"/>
  <c r="O78" i="23"/>
  <c r="Q78" i="23"/>
  <c r="R78" i="23"/>
  <c r="S78" i="23"/>
  <c r="T78" i="23"/>
  <c r="U78" i="23"/>
  <c r="V78" i="23"/>
  <c r="W78" i="23"/>
  <c r="X78" i="23"/>
  <c r="Y78" i="23"/>
  <c r="H79" i="23"/>
  <c r="I79" i="23"/>
  <c r="J79" i="23"/>
  <c r="K79" i="23"/>
  <c r="L79" i="23"/>
  <c r="M79" i="23"/>
  <c r="N79" i="23"/>
  <c r="O79" i="23"/>
  <c r="Q79" i="23"/>
  <c r="R79" i="23"/>
  <c r="S79" i="23"/>
  <c r="T79" i="23"/>
  <c r="U79" i="23"/>
  <c r="V79" i="23"/>
  <c r="W79" i="23"/>
  <c r="X79" i="23"/>
  <c r="Y79" i="23"/>
  <c r="H80" i="23"/>
  <c r="I80" i="23"/>
  <c r="J80" i="23"/>
  <c r="K80" i="23"/>
  <c r="L80" i="23"/>
  <c r="M80" i="23"/>
  <c r="N80" i="23"/>
  <c r="O80" i="23"/>
  <c r="Q80" i="23"/>
  <c r="R80" i="23"/>
  <c r="S80" i="23"/>
  <c r="T80" i="23"/>
  <c r="U80" i="23"/>
  <c r="V80" i="23"/>
  <c r="W80" i="23"/>
  <c r="X80" i="23"/>
  <c r="Y80" i="23"/>
  <c r="H81" i="23"/>
  <c r="I81" i="23"/>
  <c r="J81" i="23"/>
  <c r="K81" i="23"/>
  <c r="L81" i="23"/>
  <c r="M81" i="23"/>
  <c r="N81" i="23"/>
  <c r="O81" i="23"/>
  <c r="Q81" i="23"/>
  <c r="R81" i="23"/>
  <c r="S81" i="23"/>
  <c r="T81" i="23"/>
  <c r="U81" i="23"/>
  <c r="V81" i="23"/>
  <c r="W81" i="23"/>
  <c r="X81" i="23"/>
  <c r="Y81" i="23"/>
  <c r="Y72" i="23"/>
  <c r="X72" i="23"/>
  <c r="W72" i="23"/>
  <c r="V72" i="23"/>
  <c r="U72" i="23"/>
  <c r="T72" i="23"/>
  <c r="S72" i="23"/>
  <c r="R72" i="23"/>
  <c r="Q72" i="23"/>
  <c r="O72" i="23"/>
  <c r="N72" i="23"/>
  <c r="M72" i="23"/>
  <c r="L72" i="23"/>
  <c r="K72" i="23"/>
  <c r="J72" i="23"/>
  <c r="I72" i="23"/>
  <c r="H72" i="23"/>
  <c r="H62" i="23"/>
  <c r="I62" i="23"/>
  <c r="J62" i="23"/>
  <c r="K62" i="23"/>
  <c r="L62" i="23"/>
  <c r="M62" i="23"/>
  <c r="N62" i="23"/>
  <c r="O62" i="23"/>
  <c r="Q62" i="23"/>
  <c r="R62" i="23"/>
  <c r="S62" i="23"/>
  <c r="T62" i="23"/>
  <c r="U62" i="23"/>
  <c r="V62" i="23"/>
  <c r="W62" i="23"/>
  <c r="X62" i="23"/>
  <c r="Y62" i="23"/>
  <c r="H63" i="23"/>
  <c r="I63" i="23"/>
  <c r="J63" i="23"/>
  <c r="K63" i="23"/>
  <c r="L63" i="23"/>
  <c r="M63" i="23"/>
  <c r="N63" i="23"/>
  <c r="O63" i="23"/>
  <c r="Q63" i="23"/>
  <c r="R63" i="23"/>
  <c r="S63" i="23"/>
  <c r="T63" i="23"/>
  <c r="U63" i="23"/>
  <c r="V63" i="23"/>
  <c r="W63" i="23"/>
  <c r="X63" i="23"/>
  <c r="Y63" i="23"/>
  <c r="H64" i="23"/>
  <c r="I64" i="23"/>
  <c r="J64" i="23"/>
  <c r="K64" i="23"/>
  <c r="L64" i="23"/>
  <c r="M64" i="23"/>
  <c r="N64" i="23"/>
  <c r="O64" i="23"/>
  <c r="Q64" i="23"/>
  <c r="R64" i="23"/>
  <c r="S64" i="23"/>
  <c r="T64" i="23"/>
  <c r="U64" i="23"/>
  <c r="V64" i="23"/>
  <c r="W64" i="23"/>
  <c r="X64" i="23"/>
  <c r="Y64" i="23"/>
  <c r="H65" i="23"/>
  <c r="I65" i="23"/>
  <c r="J65" i="23"/>
  <c r="K65" i="23"/>
  <c r="L65" i="23"/>
  <c r="M65" i="23"/>
  <c r="N65" i="23"/>
  <c r="O65" i="23"/>
  <c r="Q65" i="23"/>
  <c r="R65" i="23"/>
  <c r="S65" i="23"/>
  <c r="T65" i="23"/>
  <c r="U65" i="23"/>
  <c r="V65" i="23"/>
  <c r="W65" i="23"/>
  <c r="X65" i="23"/>
  <c r="Y65" i="23"/>
  <c r="H66" i="23"/>
  <c r="I66" i="23"/>
  <c r="J66" i="23"/>
  <c r="K66" i="23"/>
  <c r="L66" i="23"/>
  <c r="M66" i="23"/>
  <c r="N66" i="23"/>
  <c r="O66" i="23"/>
  <c r="Q66" i="23"/>
  <c r="R66" i="23"/>
  <c r="S66" i="23"/>
  <c r="T66" i="23"/>
  <c r="U66" i="23"/>
  <c r="V66" i="23"/>
  <c r="W66" i="23"/>
  <c r="X66" i="23"/>
  <c r="Y66" i="23"/>
  <c r="H67" i="23"/>
  <c r="I67" i="23"/>
  <c r="J67" i="23"/>
  <c r="K67" i="23"/>
  <c r="L67" i="23"/>
  <c r="M67" i="23"/>
  <c r="N67" i="23"/>
  <c r="O67" i="23"/>
  <c r="Q67" i="23"/>
  <c r="R67" i="23"/>
  <c r="S67" i="23"/>
  <c r="T67" i="23"/>
  <c r="U67" i="23"/>
  <c r="V67" i="23"/>
  <c r="W67" i="23"/>
  <c r="X67" i="23"/>
  <c r="Y67" i="23"/>
  <c r="H68" i="23"/>
  <c r="I68" i="23"/>
  <c r="J68" i="23"/>
  <c r="K68" i="23"/>
  <c r="L68" i="23"/>
  <c r="M68" i="23"/>
  <c r="N68" i="23"/>
  <c r="O68" i="23"/>
  <c r="Q68" i="23"/>
  <c r="R68" i="23"/>
  <c r="S68" i="23"/>
  <c r="T68" i="23"/>
  <c r="U68" i="23"/>
  <c r="V68" i="23"/>
  <c r="W68" i="23"/>
  <c r="X68" i="23"/>
  <c r="Y68" i="23"/>
  <c r="H69" i="23"/>
  <c r="I69" i="23"/>
  <c r="J69" i="23"/>
  <c r="K69" i="23"/>
  <c r="L69" i="23"/>
  <c r="M69" i="23"/>
  <c r="N69" i="23"/>
  <c r="O69" i="23"/>
  <c r="Q69" i="23"/>
  <c r="R69" i="23"/>
  <c r="S69" i="23"/>
  <c r="T69" i="23"/>
  <c r="U69" i="23"/>
  <c r="V69" i="23"/>
  <c r="W69" i="23"/>
  <c r="X69" i="23"/>
  <c r="Y69" i="23"/>
  <c r="H70" i="23"/>
  <c r="I70" i="23"/>
  <c r="J70" i="23"/>
  <c r="K70" i="23"/>
  <c r="L70" i="23"/>
  <c r="M70" i="23"/>
  <c r="N70" i="23"/>
  <c r="O70" i="23"/>
  <c r="Q70" i="23"/>
  <c r="R70" i="23"/>
  <c r="S70" i="23"/>
  <c r="T70" i="23"/>
  <c r="U70" i="23"/>
  <c r="V70" i="23"/>
  <c r="W70" i="23"/>
  <c r="X70" i="23"/>
  <c r="Y70" i="23"/>
  <c r="W70" i="38" s="1"/>
  <c r="Y61" i="23"/>
  <c r="X61" i="23"/>
  <c r="W61" i="23"/>
  <c r="V61" i="23"/>
  <c r="U61" i="23"/>
  <c r="T61" i="23"/>
  <c r="S61" i="23"/>
  <c r="R61" i="23"/>
  <c r="Q61" i="23"/>
  <c r="O61" i="23"/>
  <c r="N61" i="23"/>
  <c r="M61" i="23"/>
  <c r="L61" i="23"/>
  <c r="K61" i="23"/>
  <c r="J61" i="23"/>
  <c r="I61" i="23"/>
  <c r="H61" i="23"/>
  <c r="H51" i="23"/>
  <c r="I51" i="23"/>
  <c r="J51" i="23"/>
  <c r="K51" i="23"/>
  <c r="L51" i="23"/>
  <c r="M51" i="23"/>
  <c r="N51" i="23"/>
  <c r="O51" i="23"/>
  <c r="Q51" i="23"/>
  <c r="R51" i="23"/>
  <c r="S51" i="23"/>
  <c r="T51" i="23"/>
  <c r="U51" i="23"/>
  <c r="V51" i="23"/>
  <c r="W51" i="23"/>
  <c r="X51" i="23"/>
  <c r="Y51" i="23"/>
  <c r="H52" i="23"/>
  <c r="I52" i="23"/>
  <c r="J52" i="23"/>
  <c r="K52" i="23"/>
  <c r="L52" i="23"/>
  <c r="M52" i="23"/>
  <c r="N52" i="23"/>
  <c r="O52" i="23"/>
  <c r="Q52" i="23"/>
  <c r="R52" i="23"/>
  <c r="S52" i="23"/>
  <c r="T52" i="23"/>
  <c r="U52" i="23"/>
  <c r="V52" i="23"/>
  <c r="W52" i="23"/>
  <c r="X52" i="23"/>
  <c r="Y52" i="23"/>
  <c r="H53" i="23"/>
  <c r="I53" i="23"/>
  <c r="J53" i="23"/>
  <c r="K53" i="23"/>
  <c r="L53" i="23"/>
  <c r="M53" i="23"/>
  <c r="N53" i="23"/>
  <c r="O53" i="23"/>
  <c r="Q53" i="23"/>
  <c r="R53" i="23"/>
  <c r="S53" i="23"/>
  <c r="T53" i="23"/>
  <c r="U53" i="23"/>
  <c r="V53" i="23"/>
  <c r="W53" i="23"/>
  <c r="X53" i="23"/>
  <c r="Y53" i="23"/>
  <c r="H54" i="23"/>
  <c r="I54" i="23"/>
  <c r="J54" i="23"/>
  <c r="K54" i="23"/>
  <c r="L54" i="23"/>
  <c r="M54" i="23"/>
  <c r="N54" i="23"/>
  <c r="O54" i="23"/>
  <c r="Q54" i="23"/>
  <c r="R54" i="23"/>
  <c r="S54" i="23"/>
  <c r="T54" i="23"/>
  <c r="U54" i="23"/>
  <c r="V54" i="23"/>
  <c r="W54" i="23"/>
  <c r="X54" i="23"/>
  <c r="Y54" i="23"/>
  <c r="H55" i="23"/>
  <c r="I55" i="23"/>
  <c r="J55" i="23"/>
  <c r="K55" i="23"/>
  <c r="L55" i="23"/>
  <c r="M55" i="23"/>
  <c r="N55" i="23"/>
  <c r="O55" i="23"/>
  <c r="Q55" i="23"/>
  <c r="R55" i="23"/>
  <c r="S55" i="23"/>
  <c r="T55" i="23"/>
  <c r="U55" i="23"/>
  <c r="V55" i="23"/>
  <c r="W55" i="23"/>
  <c r="X55" i="23"/>
  <c r="Y55" i="23"/>
  <c r="H56" i="23"/>
  <c r="I56" i="23"/>
  <c r="J56" i="23"/>
  <c r="K56" i="23"/>
  <c r="L56" i="23"/>
  <c r="M56" i="23"/>
  <c r="N56" i="23"/>
  <c r="O56" i="23"/>
  <c r="Q56" i="23"/>
  <c r="R56" i="23"/>
  <c r="S56" i="23"/>
  <c r="T56" i="23"/>
  <c r="U56" i="23"/>
  <c r="V56" i="23"/>
  <c r="W56" i="23"/>
  <c r="X56" i="23"/>
  <c r="Y56" i="23"/>
  <c r="H57" i="23"/>
  <c r="I57" i="23"/>
  <c r="J57" i="23"/>
  <c r="K57" i="23"/>
  <c r="L57" i="23"/>
  <c r="M57" i="23"/>
  <c r="N57" i="23"/>
  <c r="O57" i="23"/>
  <c r="Q57" i="23"/>
  <c r="R57" i="23"/>
  <c r="S57" i="23"/>
  <c r="T57" i="23"/>
  <c r="U57" i="23"/>
  <c r="V57" i="23"/>
  <c r="W57" i="23"/>
  <c r="X57" i="23"/>
  <c r="Y57" i="23"/>
  <c r="H58" i="23"/>
  <c r="I58" i="23"/>
  <c r="J58" i="23"/>
  <c r="K58" i="23"/>
  <c r="L58" i="23"/>
  <c r="M58" i="23"/>
  <c r="N58" i="23"/>
  <c r="O58" i="23"/>
  <c r="Q58" i="23"/>
  <c r="R58" i="23"/>
  <c r="S58" i="23"/>
  <c r="T58" i="23"/>
  <c r="U58" i="23"/>
  <c r="V58" i="23"/>
  <c r="W58" i="23"/>
  <c r="X58" i="23"/>
  <c r="Y58" i="23"/>
  <c r="H59" i="23"/>
  <c r="I59" i="23"/>
  <c r="J59" i="23"/>
  <c r="K59" i="23"/>
  <c r="L59" i="23"/>
  <c r="M59" i="23"/>
  <c r="N59" i="23"/>
  <c r="O59" i="23"/>
  <c r="Q59" i="23"/>
  <c r="R59" i="23"/>
  <c r="S59" i="23"/>
  <c r="T59" i="23"/>
  <c r="U59" i="23"/>
  <c r="V59" i="23"/>
  <c r="W59" i="23"/>
  <c r="X59" i="23"/>
  <c r="Y59" i="23"/>
  <c r="Y50" i="23"/>
  <c r="X50" i="23"/>
  <c r="W50" i="23"/>
  <c r="V50" i="23"/>
  <c r="U50" i="23"/>
  <c r="T50" i="23"/>
  <c r="S50" i="23"/>
  <c r="R50" i="23"/>
  <c r="Q50" i="23"/>
  <c r="O50" i="23"/>
  <c r="N50" i="23"/>
  <c r="M50" i="23"/>
  <c r="L50" i="23"/>
  <c r="K50" i="23"/>
  <c r="J50" i="23"/>
  <c r="I50" i="23"/>
  <c r="H50" i="23"/>
  <c r="H40" i="23"/>
  <c r="I40" i="23"/>
  <c r="J40" i="23"/>
  <c r="K40" i="23"/>
  <c r="L40" i="23"/>
  <c r="M40" i="23"/>
  <c r="N40" i="23"/>
  <c r="O40" i="23"/>
  <c r="Q40" i="23"/>
  <c r="R40" i="23"/>
  <c r="S40" i="23"/>
  <c r="T40" i="23"/>
  <c r="U40" i="23"/>
  <c r="V40" i="23"/>
  <c r="W40" i="23"/>
  <c r="X40" i="23"/>
  <c r="Y40" i="23"/>
  <c r="H41" i="23"/>
  <c r="I41" i="23"/>
  <c r="J41" i="23"/>
  <c r="K41" i="23"/>
  <c r="L41" i="23"/>
  <c r="M41" i="23"/>
  <c r="N41" i="23"/>
  <c r="O41" i="23"/>
  <c r="Q41" i="23"/>
  <c r="R41" i="23"/>
  <c r="S41" i="23"/>
  <c r="T41" i="23"/>
  <c r="U41" i="23"/>
  <c r="V41" i="23"/>
  <c r="W41" i="23"/>
  <c r="X41" i="23"/>
  <c r="Y41" i="23"/>
  <c r="H42" i="23"/>
  <c r="I42" i="23"/>
  <c r="J42" i="23"/>
  <c r="K42" i="23"/>
  <c r="L42" i="23"/>
  <c r="M42" i="23"/>
  <c r="N42" i="23"/>
  <c r="O42" i="23"/>
  <c r="Q42" i="23"/>
  <c r="R42" i="23"/>
  <c r="S42" i="23"/>
  <c r="T42" i="23"/>
  <c r="U42" i="23"/>
  <c r="V42" i="23"/>
  <c r="W42" i="23"/>
  <c r="X42" i="23"/>
  <c r="Y42" i="23"/>
  <c r="H43" i="23"/>
  <c r="I43" i="23"/>
  <c r="J43" i="23"/>
  <c r="K43" i="23"/>
  <c r="L43" i="23"/>
  <c r="M43" i="23"/>
  <c r="N43" i="23"/>
  <c r="O43" i="23"/>
  <c r="Q43" i="23"/>
  <c r="R43" i="23"/>
  <c r="S43" i="23"/>
  <c r="T43" i="23"/>
  <c r="U43" i="23"/>
  <c r="V43" i="23"/>
  <c r="W43" i="23"/>
  <c r="X43" i="23"/>
  <c r="Y43" i="23"/>
  <c r="H44" i="23"/>
  <c r="I44" i="23"/>
  <c r="J44" i="23"/>
  <c r="K44" i="23"/>
  <c r="L44" i="23"/>
  <c r="M44" i="23"/>
  <c r="N44" i="23"/>
  <c r="O44" i="23"/>
  <c r="Q44" i="23"/>
  <c r="R44" i="23"/>
  <c r="S44" i="23"/>
  <c r="T44" i="23"/>
  <c r="U44" i="23"/>
  <c r="V44" i="23"/>
  <c r="W44" i="23"/>
  <c r="X44" i="23"/>
  <c r="Y44" i="23"/>
  <c r="H45" i="23"/>
  <c r="I45" i="23"/>
  <c r="J45" i="23"/>
  <c r="K45" i="23"/>
  <c r="L45" i="23"/>
  <c r="M45" i="23"/>
  <c r="N45" i="23"/>
  <c r="O45" i="23"/>
  <c r="Q45" i="23"/>
  <c r="R45" i="23"/>
  <c r="S45" i="23"/>
  <c r="T45" i="23"/>
  <c r="U45" i="23"/>
  <c r="V45" i="23"/>
  <c r="W45" i="23"/>
  <c r="X45" i="23"/>
  <c r="Y45" i="23"/>
  <c r="H46" i="23"/>
  <c r="I46" i="23"/>
  <c r="J46" i="23"/>
  <c r="K46" i="23"/>
  <c r="L46" i="23"/>
  <c r="M46" i="23"/>
  <c r="N46" i="23"/>
  <c r="O46" i="23"/>
  <c r="Q46" i="23"/>
  <c r="R46" i="23"/>
  <c r="S46" i="23"/>
  <c r="T46" i="23"/>
  <c r="U46" i="23"/>
  <c r="V46" i="23"/>
  <c r="W46" i="23"/>
  <c r="X46" i="23"/>
  <c r="Y46" i="23"/>
  <c r="H47" i="23"/>
  <c r="I47" i="23"/>
  <c r="J47" i="23"/>
  <c r="K47" i="23"/>
  <c r="L47" i="23"/>
  <c r="M47" i="23"/>
  <c r="N47" i="23"/>
  <c r="O47" i="23"/>
  <c r="Q47" i="23"/>
  <c r="R47" i="23"/>
  <c r="S47" i="23"/>
  <c r="T47" i="23"/>
  <c r="U47" i="23"/>
  <c r="V47" i="23"/>
  <c r="W47" i="23"/>
  <c r="X47" i="23"/>
  <c r="Y47" i="23"/>
  <c r="H48" i="23"/>
  <c r="I48" i="23"/>
  <c r="J48" i="23"/>
  <c r="K48" i="23"/>
  <c r="L48" i="23"/>
  <c r="M48" i="23"/>
  <c r="N48" i="23"/>
  <c r="O48" i="23"/>
  <c r="Q48" i="23"/>
  <c r="R48" i="23"/>
  <c r="S48" i="23"/>
  <c r="T48" i="23"/>
  <c r="U48" i="23"/>
  <c r="V48" i="23"/>
  <c r="W48" i="23"/>
  <c r="X48" i="23"/>
  <c r="Y48" i="23"/>
  <c r="Y39" i="23"/>
  <c r="X39" i="23"/>
  <c r="W39" i="23"/>
  <c r="V39" i="23"/>
  <c r="U39" i="23"/>
  <c r="T39" i="23"/>
  <c r="S39" i="23"/>
  <c r="R39" i="23"/>
  <c r="Q39" i="23"/>
  <c r="O39" i="23"/>
  <c r="N39" i="23"/>
  <c r="M39" i="23"/>
  <c r="L39" i="23"/>
  <c r="K39" i="23"/>
  <c r="J39" i="23"/>
  <c r="I39" i="23"/>
  <c r="H39" i="23"/>
  <c r="H29" i="23"/>
  <c r="I29" i="23"/>
  <c r="J29" i="23"/>
  <c r="K29" i="23"/>
  <c r="L29" i="23"/>
  <c r="M29" i="23"/>
  <c r="N29" i="23"/>
  <c r="O29" i="23"/>
  <c r="Q29" i="23"/>
  <c r="R29" i="23"/>
  <c r="S29" i="23"/>
  <c r="T29" i="23"/>
  <c r="U29" i="23"/>
  <c r="V29" i="23"/>
  <c r="W29" i="23"/>
  <c r="X29" i="23"/>
  <c r="Y29" i="23"/>
  <c r="H30" i="23"/>
  <c r="I30" i="23"/>
  <c r="J30" i="23"/>
  <c r="K30" i="23"/>
  <c r="L30" i="23"/>
  <c r="M30" i="23"/>
  <c r="N30" i="23"/>
  <c r="O30" i="23"/>
  <c r="Q30" i="23"/>
  <c r="R30" i="23"/>
  <c r="S30" i="23"/>
  <c r="T30" i="23"/>
  <c r="U30" i="23"/>
  <c r="V30" i="23"/>
  <c r="W30" i="23"/>
  <c r="X30" i="23"/>
  <c r="Y30" i="23"/>
  <c r="H31" i="23"/>
  <c r="I31" i="23"/>
  <c r="J31" i="23"/>
  <c r="K31" i="23"/>
  <c r="L31" i="23"/>
  <c r="M31" i="23"/>
  <c r="N31" i="23"/>
  <c r="O31" i="23"/>
  <c r="Q31" i="23"/>
  <c r="R31" i="23"/>
  <c r="S31" i="23"/>
  <c r="T31" i="23"/>
  <c r="U31" i="23"/>
  <c r="V31" i="23"/>
  <c r="W31" i="23"/>
  <c r="X31" i="23"/>
  <c r="Y31" i="23"/>
  <c r="H32" i="23"/>
  <c r="I32" i="23"/>
  <c r="J32" i="23"/>
  <c r="K32" i="23"/>
  <c r="L32" i="23"/>
  <c r="M32" i="23"/>
  <c r="N32" i="23"/>
  <c r="O32" i="23"/>
  <c r="Q32" i="23"/>
  <c r="R32" i="23"/>
  <c r="S32" i="23"/>
  <c r="T32" i="23"/>
  <c r="U32" i="23"/>
  <c r="V32" i="23"/>
  <c r="W32" i="23"/>
  <c r="X32" i="23"/>
  <c r="Y32" i="23"/>
  <c r="H33" i="23"/>
  <c r="I33" i="23"/>
  <c r="J33" i="23"/>
  <c r="K33" i="23"/>
  <c r="L33" i="23"/>
  <c r="M33" i="23"/>
  <c r="N33" i="23"/>
  <c r="O33" i="23"/>
  <c r="Q33" i="23"/>
  <c r="R33" i="23"/>
  <c r="S33" i="23"/>
  <c r="T33" i="23"/>
  <c r="U33" i="23"/>
  <c r="V33" i="23"/>
  <c r="W33" i="23"/>
  <c r="X33" i="23"/>
  <c r="Y33" i="23"/>
  <c r="H34" i="23"/>
  <c r="I34" i="23"/>
  <c r="J34" i="23"/>
  <c r="K34" i="23"/>
  <c r="L34" i="23"/>
  <c r="M34" i="23"/>
  <c r="N34" i="23"/>
  <c r="O34" i="23"/>
  <c r="Q34" i="23"/>
  <c r="R34" i="23"/>
  <c r="S34" i="23"/>
  <c r="T34" i="23"/>
  <c r="U34" i="23"/>
  <c r="V34" i="23"/>
  <c r="W34" i="23"/>
  <c r="X34" i="23"/>
  <c r="Y34" i="23"/>
  <c r="H35" i="23"/>
  <c r="I35" i="23"/>
  <c r="J35" i="23"/>
  <c r="K35" i="23"/>
  <c r="L35" i="23"/>
  <c r="M35" i="23"/>
  <c r="N35" i="23"/>
  <c r="O35" i="23"/>
  <c r="Q35" i="23"/>
  <c r="R35" i="23"/>
  <c r="S35" i="23"/>
  <c r="T35" i="23"/>
  <c r="U35" i="23"/>
  <c r="V35" i="23"/>
  <c r="W35" i="23"/>
  <c r="X35" i="23"/>
  <c r="Y35" i="23"/>
  <c r="H36" i="23"/>
  <c r="I36" i="23"/>
  <c r="J36" i="23"/>
  <c r="K36" i="23"/>
  <c r="L36" i="23"/>
  <c r="M36" i="23"/>
  <c r="N36" i="23"/>
  <c r="O36" i="23"/>
  <c r="Q36" i="23"/>
  <c r="R36" i="23"/>
  <c r="S36" i="23"/>
  <c r="T36" i="23"/>
  <c r="U36" i="23"/>
  <c r="V36" i="23"/>
  <c r="W36" i="23"/>
  <c r="X36" i="23"/>
  <c r="Y36" i="23"/>
  <c r="H37" i="23"/>
  <c r="I37" i="23"/>
  <c r="J37" i="23"/>
  <c r="K37" i="23"/>
  <c r="L37" i="23"/>
  <c r="M37" i="23"/>
  <c r="N37" i="23"/>
  <c r="O37" i="23"/>
  <c r="Q37" i="23"/>
  <c r="R37" i="23"/>
  <c r="S37" i="23"/>
  <c r="T37" i="23"/>
  <c r="U37" i="23"/>
  <c r="V37" i="23"/>
  <c r="W37" i="23"/>
  <c r="X37" i="23"/>
  <c r="Y37" i="23"/>
  <c r="Y28" i="23"/>
  <c r="X28" i="23"/>
  <c r="W28" i="23"/>
  <c r="V28" i="23"/>
  <c r="U28" i="23"/>
  <c r="T28" i="23"/>
  <c r="S28" i="23"/>
  <c r="R28" i="23"/>
  <c r="Q28" i="23"/>
  <c r="O28" i="23"/>
  <c r="N28" i="23"/>
  <c r="M28" i="23"/>
  <c r="L28" i="23"/>
  <c r="K28" i="23"/>
  <c r="J28" i="23"/>
  <c r="I28" i="23"/>
  <c r="H28" i="23"/>
  <c r="H18" i="23"/>
  <c r="I18" i="23"/>
  <c r="J18" i="23"/>
  <c r="K18" i="23"/>
  <c r="L18" i="23"/>
  <c r="M18" i="23"/>
  <c r="N18" i="23"/>
  <c r="O18" i="23"/>
  <c r="Q18" i="23"/>
  <c r="R18" i="23"/>
  <c r="S18" i="23"/>
  <c r="T18" i="23"/>
  <c r="U18" i="23"/>
  <c r="V18" i="23"/>
  <c r="W18" i="23"/>
  <c r="X18" i="23"/>
  <c r="Y18" i="23"/>
  <c r="H19" i="23"/>
  <c r="I19" i="23"/>
  <c r="J19" i="23"/>
  <c r="K19" i="23"/>
  <c r="L19" i="23"/>
  <c r="M19" i="23"/>
  <c r="N19" i="23"/>
  <c r="O19" i="23"/>
  <c r="Q19" i="23"/>
  <c r="R19" i="23"/>
  <c r="S19" i="23"/>
  <c r="T19" i="23"/>
  <c r="U19" i="23"/>
  <c r="V19" i="23"/>
  <c r="W19" i="23"/>
  <c r="X19" i="23"/>
  <c r="Y19" i="23"/>
  <c r="H20" i="23"/>
  <c r="I20" i="23"/>
  <c r="J20" i="23"/>
  <c r="K20" i="23"/>
  <c r="L20" i="23"/>
  <c r="M20" i="23"/>
  <c r="N20" i="23"/>
  <c r="O20" i="23"/>
  <c r="Q20" i="23"/>
  <c r="R20" i="23"/>
  <c r="S20" i="23"/>
  <c r="T20" i="23"/>
  <c r="U20" i="23"/>
  <c r="V20" i="23"/>
  <c r="W20" i="23"/>
  <c r="X20" i="23"/>
  <c r="Y20" i="23"/>
  <c r="H21" i="23"/>
  <c r="I21" i="23"/>
  <c r="J21" i="23"/>
  <c r="K21" i="23"/>
  <c r="L21" i="23"/>
  <c r="M21" i="23"/>
  <c r="N21" i="23"/>
  <c r="O21" i="23"/>
  <c r="Q21" i="23"/>
  <c r="R21" i="23"/>
  <c r="S21" i="23"/>
  <c r="T21" i="23"/>
  <c r="U21" i="23"/>
  <c r="V21" i="23"/>
  <c r="W21" i="23"/>
  <c r="X21" i="23"/>
  <c r="Y21" i="23"/>
  <c r="H22" i="23"/>
  <c r="I22" i="23"/>
  <c r="J22" i="23"/>
  <c r="K22" i="23"/>
  <c r="L22" i="23"/>
  <c r="M22" i="23"/>
  <c r="N22" i="23"/>
  <c r="O22" i="23"/>
  <c r="Q22" i="23"/>
  <c r="R22" i="23"/>
  <c r="S22" i="23"/>
  <c r="T22" i="23"/>
  <c r="U22" i="23"/>
  <c r="V22" i="23"/>
  <c r="W22" i="23"/>
  <c r="X22" i="23"/>
  <c r="Y22" i="23"/>
  <c r="H23" i="23"/>
  <c r="I23" i="23"/>
  <c r="J23" i="23"/>
  <c r="K23" i="23"/>
  <c r="L23" i="23"/>
  <c r="M23" i="23"/>
  <c r="N23" i="23"/>
  <c r="O23" i="23"/>
  <c r="Q23" i="23"/>
  <c r="R23" i="23"/>
  <c r="S23" i="23"/>
  <c r="T23" i="23"/>
  <c r="U23" i="23"/>
  <c r="V23" i="23"/>
  <c r="W23" i="23"/>
  <c r="X23" i="23"/>
  <c r="Y23" i="23"/>
  <c r="H24" i="23"/>
  <c r="I24" i="23"/>
  <c r="J24" i="23"/>
  <c r="K24" i="23"/>
  <c r="L24" i="23"/>
  <c r="M24" i="23"/>
  <c r="N24" i="23"/>
  <c r="O24" i="23"/>
  <c r="Q24" i="23"/>
  <c r="R24" i="23"/>
  <c r="S24" i="23"/>
  <c r="T24" i="23"/>
  <c r="U24" i="23"/>
  <c r="V24" i="23"/>
  <c r="W24" i="23"/>
  <c r="X24" i="23"/>
  <c r="Y24" i="23"/>
  <c r="H25" i="23"/>
  <c r="I25" i="23"/>
  <c r="J25" i="23"/>
  <c r="K25" i="23"/>
  <c r="L25" i="23"/>
  <c r="M25" i="23"/>
  <c r="N25" i="23"/>
  <c r="O25" i="23"/>
  <c r="Q25" i="23"/>
  <c r="R25" i="23"/>
  <c r="S25" i="23"/>
  <c r="T25" i="23"/>
  <c r="U25" i="23"/>
  <c r="V25" i="23"/>
  <c r="W25" i="23"/>
  <c r="X25" i="23"/>
  <c r="Y25" i="23"/>
  <c r="H26" i="23"/>
  <c r="I26" i="23"/>
  <c r="J26" i="23"/>
  <c r="K26" i="23"/>
  <c r="L26" i="23"/>
  <c r="M26" i="23"/>
  <c r="N26" i="23"/>
  <c r="O26" i="23"/>
  <c r="Q26" i="23"/>
  <c r="R26" i="23"/>
  <c r="S26" i="23"/>
  <c r="T26" i="23"/>
  <c r="U26" i="23"/>
  <c r="V26" i="23"/>
  <c r="W26" i="23"/>
  <c r="X26" i="23"/>
  <c r="Y26" i="23"/>
  <c r="Y17" i="23"/>
  <c r="X17" i="23"/>
  <c r="W17" i="23"/>
  <c r="V17" i="23"/>
  <c r="U17" i="23"/>
  <c r="T17" i="23"/>
  <c r="S17" i="23"/>
  <c r="R17" i="23"/>
  <c r="Q17" i="23"/>
  <c r="O17" i="23"/>
  <c r="N17" i="23"/>
  <c r="M17" i="23"/>
  <c r="L17" i="23"/>
  <c r="K17" i="23"/>
  <c r="J17" i="23"/>
  <c r="I17" i="23"/>
  <c r="H17" i="23"/>
  <c r="K7" i="23"/>
  <c r="L7" i="23"/>
  <c r="M7" i="23"/>
  <c r="N7" i="23"/>
  <c r="O7" i="23"/>
  <c r="Q7" i="23"/>
  <c r="R7" i="23"/>
  <c r="S7" i="23"/>
  <c r="T7" i="23"/>
  <c r="U7" i="23"/>
  <c r="V7" i="23"/>
  <c r="W7" i="23"/>
  <c r="X7" i="23"/>
  <c r="Y7" i="23"/>
  <c r="K8" i="23"/>
  <c r="L8" i="23"/>
  <c r="M8" i="23"/>
  <c r="N8" i="23"/>
  <c r="O8" i="23"/>
  <c r="Q8" i="23"/>
  <c r="R8" i="23"/>
  <c r="S8" i="23"/>
  <c r="T8" i="23"/>
  <c r="U8" i="23"/>
  <c r="V8" i="23"/>
  <c r="W8" i="23"/>
  <c r="X8" i="23"/>
  <c r="Y8" i="23"/>
  <c r="K9" i="23"/>
  <c r="L9" i="23"/>
  <c r="M9" i="23"/>
  <c r="N9" i="23"/>
  <c r="O9" i="23"/>
  <c r="Q9" i="23"/>
  <c r="R9" i="23"/>
  <c r="S9" i="23"/>
  <c r="T9" i="23"/>
  <c r="U9" i="23"/>
  <c r="V9" i="23"/>
  <c r="W9" i="23"/>
  <c r="X9" i="23"/>
  <c r="Y9" i="23"/>
  <c r="K10" i="23"/>
  <c r="L10" i="23"/>
  <c r="M10" i="23"/>
  <c r="N10" i="23"/>
  <c r="O10" i="23"/>
  <c r="Q10" i="23"/>
  <c r="R10" i="23"/>
  <c r="S10" i="23"/>
  <c r="T10" i="23"/>
  <c r="U10" i="23"/>
  <c r="V10" i="23"/>
  <c r="W10" i="23"/>
  <c r="X10" i="23"/>
  <c r="Y10" i="23"/>
  <c r="K11" i="23"/>
  <c r="L11" i="23"/>
  <c r="M11" i="23"/>
  <c r="N11" i="23"/>
  <c r="O11" i="23"/>
  <c r="Q11" i="23"/>
  <c r="R11" i="23"/>
  <c r="S11" i="23"/>
  <c r="T11" i="23"/>
  <c r="U11" i="23"/>
  <c r="V11" i="23"/>
  <c r="W11" i="23"/>
  <c r="X11" i="23"/>
  <c r="Y11" i="23"/>
  <c r="K12" i="23"/>
  <c r="L12" i="23"/>
  <c r="M12" i="23"/>
  <c r="N12" i="23"/>
  <c r="O12" i="23"/>
  <c r="Q12" i="23"/>
  <c r="R12" i="23"/>
  <c r="S12" i="23"/>
  <c r="T12" i="23"/>
  <c r="U12" i="23"/>
  <c r="V12" i="23"/>
  <c r="W12" i="23"/>
  <c r="X12" i="23"/>
  <c r="Y12" i="23"/>
  <c r="K13" i="23"/>
  <c r="L13" i="23"/>
  <c r="M13" i="23"/>
  <c r="N13" i="23"/>
  <c r="O13" i="23"/>
  <c r="Q13" i="23"/>
  <c r="R13" i="23"/>
  <c r="S13" i="23"/>
  <c r="T13" i="23"/>
  <c r="U13" i="23"/>
  <c r="V13" i="23"/>
  <c r="W13" i="23"/>
  <c r="X13" i="23"/>
  <c r="Y13" i="23"/>
  <c r="K14" i="23"/>
  <c r="L14" i="23"/>
  <c r="M14" i="23"/>
  <c r="N14" i="23"/>
  <c r="O14" i="23"/>
  <c r="Q14" i="23"/>
  <c r="R14" i="23"/>
  <c r="S14" i="23"/>
  <c r="T14" i="23"/>
  <c r="U14" i="23"/>
  <c r="V14" i="23"/>
  <c r="W14" i="23"/>
  <c r="X14" i="23"/>
  <c r="Y14" i="23"/>
  <c r="K15" i="23"/>
  <c r="L15" i="23"/>
  <c r="M15" i="23"/>
  <c r="N15" i="23"/>
  <c r="O15" i="23"/>
  <c r="Q15" i="23"/>
  <c r="R15" i="23"/>
  <c r="S15" i="23"/>
  <c r="T15" i="23"/>
  <c r="U15" i="23"/>
  <c r="V15" i="23"/>
  <c r="W15" i="23"/>
  <c r="X15" i="23"/>
  <c r="Y15" i="23"/>
  <c r="Y6" i="23"/>
  <c r="X6" i="23"/>
  <c r="W6" i="23"/>
  <c r="V6" i="23"/>
  <c r="U6" i="23"/>
  <c r="T6" i="23"/>
  <c r="S6" i="23"/>
  <c r="R6" i="23"/>
  <c r="Q6" i="23"/>
  <c r="O6" i="23"/>
  <c r="N6" i="23"/>
  <c r="M6" i="23"/>
  <c r="L6" i="23"/>
  <c r="K6" i="23"/>
  <c r="J7" i="23"/>
  <c r="J8" i="23"/>
  <c r="J9" i="23"/>
  <c r="J10" i="23"/>
  <c r="J11" i="23"/>
  <c r="J12" i="23"/>
  <c r="J13" i="23"/>
  <c r="J14" i="23"/>
  <c r="J15" i="23"/>
  <c r="I7" i="23"/>
  <c r="I8" i="23"/>
  <c r="I9" i="23"/>
  <c r="I10" i="23"/>
  <c r="I11" i="23"/>
  <c r="I12" i="23"/>
  <c r="I13" i="23"/>
  <c r="I14" i="23"/>
  <c r="I15" i="23"/>
  <c r="I6" i="23"/>
  <c r="H7" i="23"/>
  <c r="H8" i="23"/>
  <c r="H9" i="23"/>
  <c r="H10" i="23"/>
  <c r="H11" i="23"/>
  <c r="H12" i="23"/>
  <c r="H13" i="23"/>
  <c r="H14" i="23"/>
  <c r="H15" i="23"/>
  <c r="U70" i="38" l="1"/>
  <c r="N37" i="38"/>
  <c r="Q37" i="38"/>
  <c r="P37" i="38"/>
  <c r="O37" i="38"/>
  <c r="U37" i="38"/>
  <c r="T37" i="38"/>
  <c r="R37" i="38"/>
  <c r="S37" i="38"/>
  <c r="V37" i="38"/>
  <c r="W37" i="38"/>
  <c r="O59" i="38"/>
  <c r="U59" i="38"/>
  <c r="P59" i="38"/>
  <c r="S59" i="38"/>
  <c r="N59" i="38"/>
  <c r="R59" i="38"/>
  <c r="W59" i="38"/>
  <c r="V59" i="38"/>
  <c r="Q59" i="38"/>
  <c r="T59" i="38"/>
  <c r="Q70" i="38"/>
  <c r="W81" i="38"/>
  <c r="O81" i="38"/>
  <c r="S81" i="38"/>
  <c r="P81" i="38"/>
  <c r="R81" i="38"/>
  <c r="U81" i="38"/>
  <c r="Q81" i="38"/>
  <c r="N81" i="38"/>
  <c r="T81" i="38"/>
  <c r="V81" i="38"/>
  <c r="O103" i="38"/>
  <c r="S103" i="38"/>
  <c r="W103" i="38"/>
  <c r="R103" i="38"/>
  <c r="N103" i="38"/>
  <c r="U103" i="38"/>
  <c r="Q103" i="38"/>
  <c r="T103" i="38"/>
  <c r="P103" i="38"/>
  <c r="V103" i="38"/>
  <c r="W125" i="38"/>
  <c r="O125" i="38"/>
  <c r="S125" i="38"/>
  <c r="N125" i="38"/>
  <c r="R125" i="38"/>
  <c r="T125" i="38"/>
  <c r="P125" i="38"/>
  <c r="U125" i="38"/>
  <c r="Q125" i="38"/>
  <c r="V125" i="38"/>
  <c r="P36" i="38"/>
  <c r="V36" i="38"/>
  <c r="O36" i="38"/>
  <c r="T36" i="38"/>
  <c r="S36" i="38"/>
  <c r="N36" i="38"/>
  <c r="Q36" i="38"/>
  <c r="U36" i="38"/>
  <c r="W36" i="38"/>
  <c r="R36" i="38"/>
  <c r="Q58" i="38"/>
  <c r="U58" i="38"/>
  <c r="P58" i="38"/>
  <c r="N58" i="38"/>
  <c r="O58" i="38"/>
  <c r="T58" i="38"/>
  <c r="S58" i="38"/>
  <c r="R58" i="38"/>
  <c r="W58" i="38"/>
  <c r="V58" i="38"/>
  <c r="T70" i="38"/>
  <c r="P70" i="38"/>
  <c r="P80" i="38"/>
  <c r="T80" i="38"/>
  <c r="R80" i="38"/>
  <c r="U80" i="38"/>
  <c r="W80" i="38"/>
  <c r="V80" i="38"/>
  <c r="Q80" i="38"/>
  <c r="S80" i="38"/>
  <c r="O80" i="38"/>
  <c r="N80" i="38"/>
  <c r="P102" i="38"/>
  <c r="T102" i="38"/>
  <c r="U102" i="38"/>
  <c r="N102" i="38"/>
  <c r="Q102" i="38"/>
  <c r="W102" i="38"/>
  <c r="R102" i="38"/>
  <c r="S102" i="38"/>
  <c r="V102" i="38"/>
  <c r="O102" i="38"/>
  <c r="P124" i="38"/>
  <c r="T124" i="38"/>
  <c r="Q124" i="38"/>
  <c r="W124" i="38"/>
  <c r="N124" i="38"/>
  <c r="S124" i="38"/>
  <c r="R124" i="38"/>
  <c r="U124" i="38"/>
  <c r="O124" i="38"/>
  <c r="V124" i="38"/>
  <c r="P26" i="38"/>
  <c r="O26" i="38"/>
  <c r="N26" i="38"/>
  <c r="V26" i="38"/>
  <c r="R26" i="38"/>
  <c r="T26" i="38"/>
  <c r="S26" i="38"/>
  <c r="Q26" i="38"/>
  <c r="W26" i="38"/>
  <c r="U26" i="38"/>
  <c r="O48" i="38"/>
  <c r="U48" i="38"/>
  <c r="S48" i="38"/>
  <c r="R48" i="38"/>
  <c r="W48" i="38"/>
  <c r="T48" i="38"/>
  <c r="P48" i="38"/>
  <c r="V48" i="38"/>
  <c r="Q48" i="38"/>
  <c r="N48" i="38"/>
  <c r="S70" i="38"/>
  <c r="O70" i="38"/>
  <c r="N70" i="38"/>
  <c r="V92" i="38"/>
  <c r="S92" i="38"/>
  <c r="Q92" i="38"/>
  <c r="P92" i="38"/>
  <c r="W92" i="38"/>
  <c r="O92" i="38"/>
  <c r="U92" i="38"/>
  <c r="T92" i="38"/>
  <c r="R92" i="38"/>
  <c r="N92" i="38"/>
  <c r="Q114" i="38"/>
  <c r="P114" i="38"/>
  <c r="U114" i="38"/>
  <c r="T114" i="38"/>
  <c r="S114" i="38"/>
  <c r="R114" i="38"/>
  <c r="N114" i="38"/>
  <c r="O114" i="38"/>
  <c r="W114" i="38"/>
  <c r="V114" i="38"/>
  <c r="U136" i="38"/>
  <c r="T136" i="38"/>
  <c r="R136" i="38"/>
  <c r="N136" i="38"/>
  <c r="S136" i="38"/>
  <c r="V136" i="38"/>
  <c r="Q136" i="38"/>
  <c r="P136" i="38"/>
  <c r="W136" i="38"/>
  <c r="O136" i="38"/>
  <c r="U25" i="38"/>
  <c r="T25" i="38"/>
  <c r="R25" i="38"/>
  <c r="N25" i="38"/>
  <c r="W25" i="38"/>
  <c r="S25" i="38"/>
  <c r="O25" i="38"/>
  <c r="V25" i="38"/>
  <c r="Q25" i="38"/>
  <c r="P25" i="38"/>
  <c r="Q47" i="38"/>
  <c r="W47" i="38"/>
  <c r="V47" i="38"/>
  <c r="P47" i="38"/>
  <c r="N47" i="38"/>
  <c r="O47" i="38"/>
  <c r="T47" i="38"/>
  <c r="S47" i="38"/>
  <c r="R47" i="38"/>
  <c r="U47" i="38"/>
  <c r="V70" i="38"/>
  <c r="R70" i="38"/>
  <c r="O69" i="38"/>
  <c r="U69" i="38"/>
  <c r="P69" i="38"/>
  <c r="S69" i="38"/>
  <c r="N69" i="38"/>
  <c r="R69" i="38"/>
  <c r="W69" i="38"/>
  <c r="V69" i="38"/>
  <c r="Q69" i="38"/>
  <c r="T69" i="38"/>
  <c r="T91" i="38"/>
  <c r="P91" i="38"/>
  <c r="Q91" i="38"/>
  <c r="W91" i="38"/>
  <c r="S91" i="38"/>
  <c r="R91" i="38"/>
  <c r="O91" i="38"/>
  <c r="N91" i="38"/>
  <c r="U91" i="38"/>
  <c r="V91" i="38"/>
  <c r="P113" i="38"/>
  <c r="T113" i="38"/>
  <c r="W113" i="38"/>
  <c r="V113" i="38"/>
  <c r="S113" i="38"/>
  <c r="U113" i="38"/>
  <c r="O113" i="38"/>
  <c r="R113" i="38"/>
  <c r="Q113" i="38"/>
  <c r="N113" i="38"/>
  <c r="T135" i="38"/>
  <c r="P135" i="38"/>
  <c r="R135" i="38"/>
  <c r="W135" i="38"/>
  <c r="N135" i="38"/>
  <c r="U135" i="38"/>
  <c r="S135" i="38"/>
  <c r="V135" i="38"/>
  <c r="Q135" i="38"/>
  <c r="O135" i="38"/>
  <c r="L16" i="23"/>
  <c r="M27" i="23"/>
  <c r="T38" i="23"/>
  <c r="X38" i="23"/>
  <c r="I49" i="23"/>
  <c r="O60" i="23"/>
  <c r="O82" i="23"/>
  <c r="X126" i="23"/>
  <c r="P27" i="23"/>
  <c r="P115" i="23"/>
  <c r="N27" i="23"/>
  <c r="W71" i="23"/>
  <c r="Y104" i="23"/>
  <c r="N115" i="23"/>
  <c r="Q60" i="23"/>
  <c r="O27" i="23"/>
  <c r="P82" i="23"/>
  <c r="Y38" i="23"/>
  <c r="X71" i="23"/>
  <c r="Q27" i="23"/>
  <c r="Y71" i="23"/>
  <c r="H71" i="23"/>
  <c r="H104" i="23"/>
  <c r="H38" i="23"/>
  <c r="V71" i="23"/>
  <c r="K82" i="23"/>
  <c r="R93" i="23"/>
  <c r="X104" i="23"/>
  <c r="M115" i="23"/>
  <c r="T126" i="23"/>
  <c r="I137" i="23"/>
  <c r="P93" i="23"/>
  <c r="O115" i="23"/>
  <c r="P60" i="23"/>
  <c r="Q115" i="23"/>
  <c r="Q82" i="23"/>
  <c r="H126" i="23"/>
  <c r="Y126" i="23"/>
  <c r="M16" i="23"/>
  <c r="V38" i="23"/>
  <c r="K49" i="23"/>
  <c r="R60" i="23"/>
  <c r="M82" i="23"/>
  <c r="V126" i="23"/>
  <c r="K137" i="23"/>
  <c r="W38" i="23"/>
  <c r="L49" i="23"/>
  <c r="N82" i="23"/>
  <c r="Q16" i="23"/>
  <c r="M49" i="23"/>
  <c r="I71" i="23"/>
  <c r="V93" i="23"/>
  <c r="K104" i="23"/>
  <c r="M137" i="23"/>
  <c r="R16" i="23"/>
  <c r="N49" i="23"/>
  <c r="W93" i="23"/>
  <c r="L104" i="23"/>
  <c r="T27" i="23"/>
  <c r="O49" i="23"/>
  <c r="K71" i="23"/>
  <c r="R82" i="23"/>
  <c r="X93" i="23"/>
  <c r="M104" i="23"/>
  <c r="T115" i="23"/>
  <c r="I126" i="23"/>
  <c r="T16" i="23"/>
  <c r="Q49" i="23"/>
  <c r="L71" i="23"/>
  <c r="Y93" i="23"/>
  <c r="N104" i="23"/>
  <c r="Q137" i="23"/>
  <c r="U16" i="23"/>
  <c r="R49" i="23"/>
  <c r="X60" i="23"/>
  <c r="M71" i="23"/>
  <c r="O104" i="23"/>
  <c r="K126" i="23"/>
  <c r="P49" i="23"/>
  <c r="P137" i="23"/>
  <c r="W27" i="23"/>
  <c r="S49" i="23"/>
  <c r="Y60" i="23"/>
  <c r="N71" i="23"/>
  <c r="J93" i="23"/>
  <c r="W115" i="23"/>
  <c r="L126" i="23"/>
  <c r="W16" i="23"/>
  <c r="T49" i="23"/>
  <c r="I60" i="23"/>
  <c r="V82" i="23"/>
  <c r="K93" i="23"/>
  <c r="X115" i="23"/>
  <c r="M126" i="23"/>
  <c r="T137" i="23"/>
  <c r="P104" i="23"/>
  <c r="Y27" i="23"/>
  <c r="N38" i="23"/>
  <c r="J60" i="23"/>
  <c r="W82" i="23"/>
  <c r="L93" i="23"/>
  <c r="Y115" i="23"/>
  <c r="N126" i="23"/>
  <c r="O38" i="23"/>
  <c r="V49" i="23"/>
  <c r="K60" i="23"/>
  <c r="X82" i="23"/>
  <c r="M93" i="23"/>
  <c r="I115" i="23"/>
  <c r="V137" i="23"/>
  <c r="J27" i="23"/>
  <c r="W49" i="23"/>
  <c r="L60" i="23"/>
  <c r="S71" i="23"/>
  <c r="Y82" i="23"/>
  <c r="N93" i="23"/>
  <c r="Q126" i="23"/>
  <c r="W137" i="23"/>
  <c r="K27" i="23"/>
  <c r="R38" i="23"/>
  <c r="X49" i="23"/>
  <c r="M60" i="23"/>
  <c r="T71" i="23"/>
  <c r="I82" i="23"/>
  <c r="O93" i="23"/>
  <c r="V104" i="23"/>
  <c r="K115" i="23"/>
  <c r="R126" i="23"/>
  <c r="X137" i="23"/>
  <c r="P38" i="23"/>
  <c r="P126" i="23"/>
  <c r="U38" i="23"/>
  <c r="J49" i="23"/>
  <c r="L82" i="23"/>
  <c r="S93" i="23"/>
  <c r="U126" i="23"/>
  <c r="J137" i="23"/>
  <c r="N16" i="23"/>
  <c r="T93" i="23"/>
  <c r="I104" i="23"/>
  <c r="O16" i="23"/>
  <c r="S60" i="23"/>
  <c r="U93" i="23"/>
  <c r="J104" i="23"/>
  <c r="W126" i="23"/>
  <c r="L137" i="23"/>
  <c r="R27" i="23"/>
  <c r="T60" i="23"/>
  <c r="R115" i="23"/>
  <c r="S27" i="23"/>
  <c r="U60" i="23"/>
  <c r="J71" i="23"/>
  <c r="S115" i="23"/>
  <c r="N137" i="23"/>
  <c r="S16" i="23"/>
  <c r="I38" i="23"/>
  <c r="V60" i="23"/>
  <c r="O137" i="23"/>
  <c r="U27" i="23"/>
  <c r="J38" i="23"/>
  <c r="W60" i="23"/>
  <c r="S82" i="23"/>
  <c r="H93" i="23"/>
  <c r="U115" i="23"/>
  <c r="J126" i="23"/>
  <c r="V27" i="23"/>
  <c r="K38" i="23"/>
  <c r="T82" i="23"/>
  <c r="I93" i="23"/>
  <c r="V115" i="23"/>
  <c r="R137" i="23"/>
  <c r="V16" i="23"/>
  <c r="L38" i="23"/>
  <c r="H60" i="23"/>
  <c r="U82" i="23"/>
  <c r="Q104" i="23"/>
  <c r="S137" i="23"/>
  <c r="J16" i="23"/>
  <c r="X27" i="23"/>
  <c r="M38" i="23"/>
  <c r="O71" i="23"/>
  <c r="R104" i="23"/>
  <c r="H16" i="23"/>
  <c r="X16" i="23"/>
  <c r="H27" i="23"/>
  <c r="U49" i="23"/>
  <c r="Q71" i="23"/>
  <c r="S104" i="23"/>
  <c r="H115" i="23"/>
  <c r="U137" i="23"/>
  <c r="I16" i="23"/>
  <c r="Y16" i="23"/>
  <c r="I27" i="23"/>
  <c r="R71" i="23"/>
  <c r="T104" i="23"/>
  <c r="O126" i="23"/>
  <c r="P71" i="23"/>
  <c r="Q38" i="23"/>
  <c r="H82" i="23"/>
  <c r="U104" i="23"/>
  <c r="J115" i="23"/>
  <c r="K16" i="23"/>
  <c r="L27" i="23"/>
  <c r="S38" i="23"/>
  <c r="H49" i="23"/>
  <c r="Y49" i="23"/>
  <c r="N60" i="23"/>
  <c r="U71" i="23"/>
  <c r="J82" i="23"/>
  <c r="Q93" i="23"/>
  <c r="W104" i="23"/>
  <c r="L115" i="23"/>
  <c r="S126" i="23"/>
  <c r="H137" i="23"/>
  <c r="Y137" i="23"/>
  <c r="F116" i="23"/>
  <c r="F43" i="23"/>
  <c r="F131" i="23"/>
  <c r="G61" i="23"/>
  <c r="G39" i="23"/>
  <c r="G127" i="23"/>
  <c r="F42" i="23"/>
  <c r="F73" i="23"/>
  <c r="F99" i="23"/>
  <c r="F129" i="23"/>
  <c r="F96" i="23"/>
  <c r="F63" i="23"/>
  <c r="F90" i="23"/>
  <c r="F32" i="23"/>
  <c r="F58" i="23"/>
  <c r="F25" i="23"/>
  <c r="F30" i="23"/>
  <c r="F56" i="23"/>
  <c r="F72" i="23"/>
  <c r="G87" i="23"/>
  <c r="F113" i="23"/>
  <c r="G118" i="23"/>
  <c r="F28" i="23"/>
  <c r="F100" i="23"/>
  <c r="F41" i="23"/>
  <c r="F67" i="23"/>
  <c r="F83" i="23"/>
  <c r="F124" i="23"/>
  <c r="F35" i="23"/>
  <c r="F92" i="23"/>
  <c r="F97" i="23"/>
  <c r="F123" i="23"/>
  <c r="F34" i="23"/>
  <c r="F50" i="23"/>
  <c r="F65" i="23"/>
  <c r="F91" i="23"/>
  <c r="F122" i="23"/>
  <c r="F33" i="23"/>
  <c r="F31" i="23"/>
  <c r="F59" i="23"/>
  <c r="F64" i="23"/>
  <c r="G62" i="23"/>
  <c r="G95" i="23"/>
  <c r="F121" i="23"/>
  <c r="G119" i="23"/>
  <c r="F17" i="23"/>
  <c r="F62" i="23"/>
  <c r="F89" i="23"/>
  <c r="F105" i="23"/>
  <c r="F120" i="23"/>
  <c r="F26" i="23"/>
  <c r="F57" i="23"/>
  <c r="F88" i="23"/>
  <c r="F114" i="23"/>
  <c r="F24" i="23"/>
  <c r="G23" i="23"/>
  <c r="F29" i="23"/>
  <c r="G47" i="23"/>
  <c r="F55" i="23"/>
  <c r="F81" i="23"/>
  <c r="G79" i="23"/>
  <c r="G86" i="23"/>
  <c r="G103" i="23"/>
  <c r="F112" i="23"/>
  <c r="G111" i="23"/>
  <c r="F117" i="23"/>
  <c r="G135" i="23"/>
  <c r="F130" i="23"/>
  <c r="F40" i="23"/>
  <c r="F80" i="23"/>
  <c r="F111" i="23"/>
  <c r="G78" i="23"/>
  <c r="F84" i="23"/>
  <c r="F136" i="23"/>
  <c r="F21" i="23"/>
  <c r="F52" i="23"/>
  <c r="F94" i="23"/>
  <c r="F134" i="23"/>
  <c r="G69" i="23"/>
  <c r="G94" i="23"/>
  <c r="F98" i="23"/>
  <c r="F23" i="23"/>
  <c r="F39" i="23"/>
  <c r="F47" i="23"/>
  <c r="F79" i="23"/>
  <c r="F85" i="23"/>
  <c r="G46" i="23"/>
  <c r="G70" i="23"/>
  <c r="G102" i="23"/>
  <c r="F46" i="23"/>
  <c r="F78" i="23"/>
  <c r="G101" i="23"/>
  <c r="G133" i="23"/>
  <c r="F45" i="23"/>
  <c r="F61" i="23"/>
  <c r="F69" i="23"/>
  <c r="F76" i="23"/>
  <c r="F101" i="23"/>
  <c r="F107" i="23"/>
  <c r="F125" i="23"/>
  <c r="F133" i="23"/>
  <c r="F74" i="23"/>
  <c r="F68" i="23"/>
  <c r="F36" i="23"/>
  <c r="F66" i="23"/>
  <c r="F128" i="23"/>
  <c r="F54" i="23"/>
  <c r="F103" i="23"/>
  <c r="F127" i="23"/>
  <c r="F135" i="23"/>
  <c r="G22" i="23"/>
  <c r="F48" i="23"/>
  <c r="F53" i="23"/>
  <c r="F110" i="23"/>
  <c r="G134" i="23"/>
  <c r="F70" i="23"/>
  <c r="F102" i="23"/>
  <c r="F109" i="23"/>
  <c r="F20" i="23"/>
  <c r="G37" i="23"/>
  <c r="G45" i="23"/>
  <c r="F51" i="23"/>
  <c r="F77" i="23"/>
  <c r="F108" i="23"/>
  <c r="G125" i="23"/>
  <c r="F19" i="23"/>
  <c r="F37" i="23"/>
  <c r="F18" i="23"/>
  <c r="F44" i="23"/>
  <c r="F75" i="23"/>
  <c r="F106" i="23"/>
  <c r="F132" i="23"/>
  <c r="F119" i="23"/>
  <c r="F95" i="23"/>
  <c r="F87" i="23"/>
  <c r="F118" i="23"/>
  <c r="G117" i="23"/>
  <c r="G109" i="23"/>
  <c r="G85" i="23"/>
  <c r="G77" i="23"/>
  <c r="G53" i="23"/>
  <c r="G21" i="23"/>
  <c r="G132" i="23"/>
  <c r="G124" i="23"/>
  <c r="G116" i="23"/>
  <c r="G108" i="23"/>
  <c r="G100" i="23"/>
  <c r="G92" i="23"/>
  <c r="G84" i="23"/>
  <c r="G76" i="23"/>
  <c r="G68" i="23"/>
  <c r="G52" i="23"/>
  <c r="G44" i="23"/>
  <c r="G36" i="23"/>
  <c r="G28" i="23"/>
  <c r="G20" i="23"/>
  <c r="G55" i="23"/>
  <c r="G54" i="23"/>
  <c r="F86" i="23"/>
  <c r="F22" i="23"/>
  <c r="G29" i="23"/>
  <c r="G63" i="23"/>
  <c r="G31" i="23"/>
  <c r="G131" i="23"/>
  <c r="G123" i="23"/>
  <c r="G107" i="23"/>
  <c r="G99" i="23"/>
  <c r="G91" i="23"/>
  <c r="G83" i="23"/>
  <c r="G75" i="23"/>
  <c r="G67" i="23"/>
  <c r="G59" i="23"/>
  <c r="G51" i="23"/>
  <c r="G43" i="23"/>
  <c r="G35" i="23"/>
  <c r="G19" i="23"/>
  <c r="G110" i="23"/>
  <c r="G30" i="23"/>
  <c r="G130" i="23"/>
  <c r="G122" i="23"/>
  <c r="G114" i="23"/>
  <c r="G106" i="23"/>
  <c r="G98" i="23"/>
  <c r="G90" i="23"/>
  <c r="G74" i="23"/>
  <c r="G66" i="23"/>
  <c r="G58" i="23"/>
  <c r="G50" i="23"/>
  <c r="G42" i="23"/>
  <c r="G34" i="23"/>
  <c r="G26" i="23"/>
  <c r="G18" i="23"/>
  <c r="G129" i="23"/>
  <c r="G121" i="23"/>
  <c r="G113" i="23"/>
  <c r="G105" i="23"/>
  <c r="G97" i="23"/>
  <c r="G89" i="23"/>
  <c r="G81" i="23"/>
  <c r="G73" i="23"/>
  <c r="G65" i="23"/>
  <c r="G57" i="23"/>
  <c r="G41" i="23"/>
  <c r="G33" i="23"/>
  <c r="G25" i="23"/>
  <c r="G17" i="23"/>
  <c r="G136" i="23"/>
  <c r="G128" i="23"/>
  <c r="G120" i="23"/>
  <c r="G112" i="23"/>
  <c r="G96" i="23"/>
  <c r="G88" i="23"/>
  <c r="G80" i="23"/>
  <c r="G72" i="23"/>
  <c r="G64" i="23"/>
  <c r="G56" i="23"/>
  <c r="G48" i="23"/>
  <c r="G40" i="23"/>
  <c r="G32" i="23"/>
  <c r="G24" i="23"/>
  <c r="G13" i="23"/>
  <c r="G7" i="23"/>
  <c r="F8" i="23"/>
  <c r="G12" i="23"/>
  <c r="G11" i="23"/>
  <c r="F12" i="23"/>
  <c r="F13" i="23"/>
  <c r="F7" i="23"/>
  <c r="F11" i="23"/>
  <c r="F10" i="23"/>
  <c r="G8" i="23"/>
  <c r="F9" i="23"/>
  <c r="G6" i="23"/>
  <c r="G10" i="23"/>
  <c r="G15" i="23"/>
  <c r="G9" i="23"/>
  <c r="F15" i="23"/>
  <c r="G14" i="23"/>
  <c r="I87" i="38" l="1"/>
  <c r="M87" i="38"/>
  <c r="Q87" i="38"/>
  <c r="U87" i="38"/>
  <c r="J87" i="38"/>
  <c r="N87" i="38"/>
  <c r="R87" i="38"/>
  <c r="V87" i="38"/>
  <c r="F87" i="38"/>
  <c r="H87" i="38"/>
  <c r="L87" i="38"/>
  <c r="P87" i="38"/>
  <c r="T87" i="38"/>
  <c r="O87" i="38"/>
  <c r="S87" i="38"/>
  <c r="K87" i="38"/>
  <c r="G87" i="38"/>
  <c r="W87" i="38"/>
  <c r="J77" i="38"/>
  <c r="N77" i="38"/>
  <c r="R77" i="38"/>
  <c r="V77" i="38"/>
  <c r="G77" i="38"/>
  <c r="K77" i="38"/>
  <c r="O77" i="38"/>
  <c r="S77" i="38"/>
  <c r="W77" i="38"/>
  <c r="I77" i="38"/>
  <c r="M77" i="38"/>
  <c r="Q77" i="38"/>
  <c r="U77" i="38"/>
  <c r="P77" i="38"/>
  <c r="T77" i="38"/>
  <c r="H77" i="38"/>
  <c r="L77" i="38"/>
  <c r="F77" i="38"/>
  <c r="G54" i="38"/>
  <c r="K54" i="38"/>
  <c r="O54" i="38"/>
  <c r="S54" i="38"/>
  <c r="W54" i="38"/>
  <c r="H54" i="38"/>
  <c r="L54" i="38"/>
  <c r="P54" i="38"/>
  <c r="T54" i="38"/>
  <c r="J54" i="38"/>
  <c r="N54" i="38"/>
  <c r="R54" i="38"/>
  <c r="V54" i="38"/>
  <c r="F54" i="38"/>
  <c r="Q54" i="38"/>
  <c r="U54" i="38"/>
  <c r="I54" i="38"/>
  <c r="M54" i="38"/>
  <c r="G61" i="38"/>
  <c r="K61" i="38"/>
  <c r="O61" i="38"/>
  <c r="S61" i="38"/>
  <c r="W61" i="38"/>
  <c r="H61" i="38"/>
  <c r="L61" i="38"/>
  <c r="P61" i="38"/>
  <c r="T61" i="38"/>
  <c r="J61" i="38"/>
  <c r="N61" i="38"/>
  <c r="R61" i="38"/>
  <c r="V61" i="38"/>
  <c r="F61" i="38"/>
  <c r="U61" i="38"/>
  <c r="I61" i="38"/>
  <c r="M61" i="38"/>
  <c r="Q61" i="38"/>
  <c r="G39" i="38"/>
  <c r="K39" i="38"/>
  <c r="O39" i="38"/>
  <c r="S39" i="38"/>
  <c r="W39" i="38"/>
  <c r="H39" i="38"/>
  <c r="L39" i="38"/>
  <c r="P39" i="38"/>
  <c r="T39" i="38"/>
  <c r="J39" i="38"/>
  <c r="N39" i="38"/>
  <c r="R39" i="38"/>
  <c r="V39" i="38"/>
  <c r="F39" i="38"/>
  <c r="U39" i="38"/>
  <c r="I39" i="38"/>
  <c r="M39" i="38"/>
  <c r="Q39" i="38"/>
  <c r="J21" i="38"/>
  <c r="N21" i="38"/>
  <c r="R21" i="38"/>
  <c r="V21" i="38"/>
  <c r="G21" i="38"/>
  <c r="K21" i="38"/>
  <c r="O21" i="38"/>
  <c r="S21" i="38"/>
  <c r="W21" i="38"/>
  <c r="F21" i="38"/>
  <c r="H21" i="38"/>
  <c r="L21" i="38"/>
  <c r="P21" i="38"/>
  <c r="T21" i="38"/>
  <c r="I21" i="38"/>
  <c r="M21" i="38"/>
  <c r="Q21" i="38"/>
  <c r="U21" i="38"/>
  <c r="J55" i="38"/>
  <c r="N55" i="38"/>
  <c r="R55" i="38"/>
  <c r="V55" i="38"/>
  <c r="G55" i="38"/>
  <c r="K55" i="38"/>
  <c r="O55" i="38"/>
  <c r="S55" i="38"/>
  <c r="W55" i="38"/>
  <c r="I55" i="38"/>
  <c r="M55" i="38"/>
  <c r="Q55" i="38"/>
  <c r="U55" i="38"/>
  <c r="P55" i="38"/>
  <c r="T55" i="38"/>
  <c r="H55" i="38"/>
  <c r="L55" i="38"/>
  <c r="F55" i="38"/>
  <c r="G24" i="38"/>
  <c r="K24" i="38"/>
  <c r="O24" i="38"/>
  <c r="S24" i="38"/>
  <c r="W24" i="38"/>
  <c r="F24" i="38"/>
  <c r="H24" i="38"/>
  <c r="L24" i="38"/>
  <c r="P24" i="38"/>
  <c r="T24" i="38"/>
  <c r="J24" i="38"/>
  <c r="N24" i="38"/>
  <c r="R24" i="38"/>
  <c r="V24" i="38"/>
  <c r="U24" i="38"/>
  <c r="I24" i="38"/>
  <c r="M24" i="38"/>
  <c r="Q24" i="38"/>
  <c r="J62" i="38"/>
  <c r="N62" i="38"/>
  <c r="R62" i="38"/>
  <c r="V62" i="38"/>
  <c r="G62" i="38"/>
  <c r="K62" i="38"/>
  <c r="O62" i="38"/>
  <c r="S62" i="38"/>
  <c r="W62" i="38"/>
  <c r="I62" i="38"/>
  <c r="M62" i="38"/>
  <c r="Q62" i="38"/>
  <c r="U62" i="38"/>
  <c r="T62" i="38"/>
  <c r="F62" i="38"/>
  <c r="H62" i="38"/>
  <c r="L62" i="38"/>
  <c r="P62" i="38"/>
  <c r="H31" i="38"/>
  <c r="L31" i="38"/>
  <c r="P31" i="38"/>
  <c r="T31" i="38"/>
  <c r="I31" i="38"/>
  <c r="M31" i="38"/>
  <c r="Q31" i="38"/>
  <c r="U31" i="38"/>
  <c r="G31" i="38"/>
  <c r="K31" i="38"/>
  <c r="O31" i="38"/>
  <c r="S31" i="38"/>
  <c r="W31" i="38"/>
  <c r="R31" i="38"/>
  <c r="V31" i="38"/>
  <c r="J31" i="38"/>
  <c r="F31" i="38"/>
  <c r="N31" i="38"/>
  <c r="G65" i="38"/>
  <c r="K65" i="38"/>
  <c r="O65" i="38"/>
  <c r="S65" i="38"/>
  <c r="W65" i="38"/>
  <c r="H65" i="38"/>
  <c r="L65" i="38"/>
  <c r="P65" i="38"/>
  <c r="T65" i="38"/>
  <c r="J65" i="38"/>
  <c r="N65" i="38"/>
  <c r="R65" i="38"/>
  <c r="V65" i="38"/>
  <c r="F65" i="38"/>
  <c r="Q65" i="38"/>
  <c r="U65" i="38"/>
  <c r="I65" i="38"/>
  <c r="M65" i="38"/>
  <c r="J97" i="38"/>
  <c r="N97" i="38"/>
  <c r="R97" i="38"/>
  <c r="V97" i="38"/>
  <c r="G97" i="38"/>
  <c r="K97" i="38"/>
  <c r="O97" i="38"/>
  <c r="S97" i="38"/>
  <c r="W97" i="38"/>
  <c r="I97" i="38"/>
  <c r="M97" i="38"/>
  <c r="Q97" i="38"/>
  <c r="U97" i="38"/>
  <c r="P97" i="38"/>
  <c r="T97" i="38"/>
  <c r="L97" i="38"/>
  <c r="F97" i="38"/>
  <c r="H97" i="38"/>
  <c r="I83" i="38"/>
  <c r="M83" i="38"/>
  <c r="Q83" i="38"/>
  <c r="U83" i="38"/>
  <c r="J83" i="38"/>
  <c r="N83" i="38"/>
  <c r="R83" i="38"/>
  <c r="V83" i="38"/>
  <c r="F83" i="38"/>
  <c r="H83" i="38"/>
  <c r="L83" i="38"/>
  <c r="P83" i="38"/>
  <c r="T83" i="38"/>
  <c r="S83" i="38"/>
  <c r="G83" i="38"/>
  <c r="W83" i="38"/>
  <c r="O83" i="38"/>
  <c r="K83" i="38"/>
  <c r="G28" i="38"/>
  <c r="K28" i="38"/>
  <c r="O28" i="38"/>
  <c r="S28" i="38"/>
  <c r="W28" i="38"/>
  <c r="H28" i="38"/>
  <c r="L28" i="38"/>
  <c r="P28" i="38"/>
  <c r="T28" i="38"/>
  <c r="J28" i="38"/>
  <c r="N28" i="38"/>
  <c r="R28" i="38"/>
  <c r="V28" i="38"/>
  <c r="U28" i="38"/>
  <c r="I28" i="38"/>
  <c r="F28" i="38"/>
  <c r="M28" i="38"/>
  <c r="Q28" i="38"/>
  <c r="I72" i="38"/>
  <c r="M72" i="38"/>
  <c r="Q72" i="38"/>
  <c r="U72" i="38"/>
  <c r="J72" i="38"/>
  <c r="N72" i="38"/>
  <c r="R72" i="38"/>
  <c r="V72" i="38"/>
  <c r="H72" i="38"/>
  <c r="L72" i="38"/>
  <c r="P72" i="38"/>
  <c r="T72" i="38"/>
  <c r="S72" i="38"/>
  <c r="G72" i="38"/>
  <c r="W72" i="38"/>
  <c r="O72" i="38"/>
  <c r="F72" i="38"/>
  <c r="K72" i="38"/>
  <c r="G96" i="38"/>
  <c r="K96" i="38"/>
  <c r="O96" i="38"/>
  <c r="S96" i="38"/>
  <c r="W96" i="38"/>
  <c r="H96" i="38"/>
  <c r="L96" i="38"/>
  <c r="P96" i="38"/>
  <c r="T96" i="38"/>
  <c r="J96" i="38"/>
  <c r="N96" i="38"/>
  <c r="R96" i="38"/>
  <c r="V96" i="38"/>
  <c r="Q96" i="38"/>
  <c r="U96" i="38"/>
  <c r="M96" i="38"/>
  <c r="F96" i="38"/>
  <c r="I96" i="38"/>
  <c r="H42" i="38"/>
  <c r="L42" i="38"/>
  <c r="P42" i="38"/>
  <c r="T42" i="38"/>
  <c r="F42" i="38"/>
  <c r="I42" i="38"/>
  <c r="M42" i="38"/>
  <c r="Q42" i="38"/>
  <c r="U42" i="38"/>
  <c r="G42" i="38"/>
  <c r="K42" i="38"/>
  <c r="O42" i="38"/>
  <c r="S42" i="38"/>
  <c r="W42" i="38"/>
  <c r="R42" i="38"/>
  <c r="V42" i="38"/>
  <c r="J42" i="38"/>
  <c r="N42" i="38"/>
  <c r="G131" i="38"/>
  <c r="K131" i="38"/>
  <c r="O131" i="38"/>
  <c r="S131" i="38"/>
  <c r="W131" i="38"/>
  <c r="J131" i="38"/>
  <c r="N131" i="38"/>
  <c r="R131" i="38"/>
  <c r="V131" i="38"/>
  <c r="F131" i="38"/>
  <c r="L131" i="38"/>
  <c r="T131" i="38"/>
  <c r="M131" i="38"/>
  <c r="U131" i="38"/>
  <c r="I131" i="38"/>
  <c r="Q131" i="38"/>
  <c r="H131" i="38"/>
  <c r="P131" i="38"/>
  <c r="J86" i="38"/>
  <c r="N86" i="38"/>
  <c r="R86" i="38"/>
  <c r="V86" i="38"/>
  <c r="G86" i="38"/>
  <c r="K86" i="38"/>
  <c r="O86" i="38"/>
  <c r="S86" i="38"/>
  <c r="W86" i="38"/>
  <c r="I86" i="38"/>
  <c r="M86" i="38"/>
  <c r="Q86" i="38"/>
  <c r="U86" i="38"/>
  <c r="P86" i="38"/>
  <c r="F86" i="38"/>
  <c r="T86" i="38"/>
  <c r="L86" i="38"/>
  <c r="H86" i="38"/>
  <c r="I107" i="38"/>
  <c r="M107" i="38"/>
  <c r="Q107" i="38"/>
  <c r="U107" i="38"/>
  <c r="H107" i="38"/>
  <c r="L107" i="38"/>
  <c r="P107" i="38"/>
  <c r="T107" i="38"/>
  <c r="N107" i="38"/>
  <c r="V107" i="38"/>
  <c r="G107" i="38"/>
  <c r="O107" i="38"/>
  <c r="W107" i="38"/>
  <c r="K107" i="38"/>
  <c r="S107" i="38"/>
  <c r="F107" i="38"/>
  <c r="J107" i="38"/>
  <c r="R107" i="38"/>
  <c r="G111" i="38"/>
  <c r="K111" i="38"/>
  <c r="O111" i="38"/>
  <c r="S111" i="38"/>
  <c r="W111" i="38"/>
  <c r="H111" i="38"/>
  <c r="L111" i="38"/>
  <c r="P111" i="38"/>
  <c r="T111" i="38"/>
  <c r="J111" i="38"/>
  <c r="N111" i="38"/>
  <c r="R111" i="38"/>
  <c r="V111" i="38"/>
  <c r="F111" i="38"/>
  <c r="M111" i="38"/>
  <c r="Q111" i="38"/>
  <c r="I111" i="38"/>
  <c r="U111" i="38"/>
  <c r="H95" i="38"/>
  <c r="L95" i="38"/>
  <c r="P95" i="38"/>
  <c r="T95" i="38"/>
  <c r="I95" i="38"/>
  <c r="M95" i="38"/>
  <c r="Q95" i="38"/>
  <c r="U95" i="38"/>
  <c r="G95" i="38"/>
  <c r="K95" i="38"/>
  <c r="O95" i="38"/>
  <c r="S95" i="38"/>
  <c r="W95" i="38"/>
  <c r="R95" i="38"/>
  <c r="F95" i="38"/>
  <c r="V95" i="38"/>
  <c r="N95" i="38"/>
  <c r="J95" i="38"/>
  <c r="H75" i="38"/>
  <c r="L75" i="38"/>
  <c r="P75" i="38"/>
  <c r="T75" i="38"/>
  <c r="F75" i="38"/>
  <c r="I75" i="38"/>
  <c r="M75" i="38"/>
  <c r="Q75" i="38"/>
  <c r="U75" i="38"/>
  <c r="G75" i="38"/>
  <c r="K75" i="38"/>
  <c r="O75" i="38"/>
  <c r="S75" i="38"/>
  <c r="W75" i="38"/>
  <c r="R75" i="38"/>
  <c r="V75" i="38"/>
  <c r="J75" i="38"/>
  <c r="N75" i="38"/>
  <c r="H19" i="38"/>
  <c r="L19" i="38"/>
  <c r="P19" i="38"/>
  <c r="T19" i="38"/>
  <c r="I19" i="38"/>
  <c r="M19" i="38"/>
  <c r="Q19" i="38"/>
  <c r="U19" i="38"/>
  <c r="J19" i="38"/>
  <c r="N19" i="38"/>
  <c r="R19" i="38"/>
  <c r="V19" i="38"/>
  <c r="G19" i="38"/>
  <c r="K19" i="38"/>
  <c r="O19" i="38"/>
  <c r="S19" i="38"/>
  <c r="W19" i="38"/>
  <c r="F19" i="38"/>
  <c r="J51" i="38"/>
  <c r="N51" i="38"/>
  <c r="R51" i="38"/>
  <c r="V51" i="38"/>
  <c r="G51" i="38"/>
  <c r="K51" i="38"/>
  <c r="O51" i="38"/>
  <c r="S51" i="38"/>
  <c r="W51" i="38"/>
  <c r="I51" i="38"/>
  <c r="M51" i="38"/>
  <c r="Q51" i="38"/>
  <c r="U51" i="38"/>
  <c r="T51" i="38"/>
  <c r="F51" i="38"/>
  <c r="H51" i="38"/>
  <c r="L51" i="38"/>
  <c r="P51" i="38"/>
  <c r="I109" i="38"/>
  <c r="M109" i="38"/>
  <c r="Q109" i="38"/>
  <c r="U109" i="38"/>
  <c r="J109" i="38"/>
  <c r="N109" i="38"/>
  <c r="R109" i="38"/>
  <c r="V109" i="38"/>
  <c r="F109" i="38"/>
  <c r="H109" i="38"/>
  <c r="L109" i="38"/>
  <c r="P109" i="38"/>
  <c r="T109" i="38"/>
  <c r="O109" i="38"/>
  <c r="S109" i="38"/>
  <c r="K109" i="38"/>
  <c r="W109" i="38"/>
  <c r="G109" i="38"/>
  <c r="H110" i="38"/>
  <c r="L110" i="38"/>
  <c r="P110" i="38"/>
  <c r="T110" i="38"/>
  <c r="F110" i="38"/>
  <c r="I110" i="38"/>
  <c r="M110" i="38"/>
  <c r="Q110" i="38"/>
  <c r="U110" i="38"/>
  <c r="G110" i="38"/>
  <c r="K110" i="38"/>
  <c r="O110" i="38"/>
  <c r="S110" i="38"/>
  <c r="W110" i="38"/>
  <c r="N110" i="38"/>
  <c r="R110" i="38"/>
  <c r="J110" i="38"/>
  <c r="V110" i="38"/>
  <c r="J128" i="38"/>
  <c r="N128" i="38"/>
  <c r="R128" i="38"/>
  <c r="V128" i="38"/>
  <c r="I128" i="38"/>
  <c r="M128" i="38"/>
  <c r="Q128" i="38"/>
  <c r="U128" i="38"/>
  <c r="G128" i="38"/>
  <c r="O128" i="38"/>
  <c r="W128" i="38"/>
  <c r="H128" i="38"/>
  <c r="P128" i="38"/>
  <c r="L128" i="38"/>
  <c r="T128" i="38"/>
  <c r="F128" i="38"/>
  <c r="S128" i="38"/>
  <c r="K128" i="38"/>
  <c r="G74" i="38"/>
  <c r="K74" i="38"/>
  <c r="O74" i="38"/>
  <c r="S74" i="38"/>
  <c r="W74" i="38"/>
  <c r="H74" i="38"/>
  <c r="L74" i="38"/>
  <c r="P74" i="38"/>
  <c r="T74" i="38"/>
  <c r="J74" i="38"/>
  <c r="N74" i="38"/>
  <c r="R74" i="38"/>
  <c r="Q74" i="38"/>
  <c r="U74" i="38"/>
  <c r="F74" i="38"/>
  <c r="M74" i="38"/>
  <c r="I74" i="38"/>
  <c r="V74" i="38"/>
  <c r="J101" i="38"/>
  <c r="N101" i="38"/>
  <c r="R101" i="38"/>
  <c r="V101" i="38"/>
  <c r="G101" i="38"/>
  <c r="K101" i="38"/>
  <c r="O101" i="38"/>
  <c r="S101" i="38"/>
  <c r="W101" i="38"/>
  <c r="I101" i="38"/>
  <c r="M101" i="38"/>
  <c r="Q101" i="38"/>
  <c r="U101" i="38"/>
  <c r="L101" i="38"/>
  <c r="P101" i="38"/>
  <c r="H101" i="38"/>
  <c r="F101" i="38"/>
  <c r="T101" i="38"/>
  <c r="I45" i="38"/>
  <c r="M45" i="38"/>
  <c r="Q45" i="38"/>
  <c r="U45" i="38"/>
  <c r="J45" i="38"/>
  <c r="N45" i="38"/>
  <c r="R45" i="38"/>
  <c r="V45" i="38"/>
  <c r="F45" i="38"/>
  <c r="H45" i="38"/>
  <c r="L45" i="38"/>
  <c r="P45" i="38"/>
  <c r="T45" i="38"/>
  <c r="O45" i="38"/>
  <c r="S45" i="38"/>
  <c r="G45" i="38"/>
  <c r="W45" i="38"/>
  <c r="K45" i="38"/>
  <c r="H46" i="38"/>
  <c r="L46" i="38"/>
  <c r="P46" i="38"/>
  <c r="T46" i="38"/>
  <c r="F46" i="38"/>
  <c r="I46" i="38"/>
  <c r="M46" i="38"/>
  <c r="Q46" i="38"/>
  <c r="U46" i="38"/>
  <c r="G46" i="38"/>
  <c r="K46" i="38"/>
  <c r="O46" i="38"/>
  <c r="S46" i="38"/>
  <c r="W46" i="38"/>
  <c r="N46" i="38"/>
  <c r="R46" i="38"/>
  <c r="V46" i="38"/>
  <c r="J46" i="38"/>
  <c r="G85" i="38"/>
  <c r="K85" i="38"/>
  <c r="O85" i="38"/>
  <c r="S85" i="38"/>
  <c r="W85" i="38"/>
  <c r="H85" i="38"/>
  <c r="L85" i="38"/>
  <c r="P85" i="38"/>
  <c r="T85" i="38"/>
  <c r="J85" i="38"/>
  <c r="N85" i="38"/>
  <c r="R85" i="38"/>
  <c r="V85" i="38"/>
  <c r="F85" i="38"/>
  <c r="Q85" i="38"/>
  <c r="U85" i="38"/>
  <c r="M85" i="38"/>
  <c r="I85" i="38"/>
  <c r="H23" i="38"/>
  <c r="L23" i="38"/>
  <c r="P23" i="38"/>
  <c r="T23" i="38"/>
  <c r="I23" i="38"/>
  <c r="M23" i="38"/>
  <c r="Q23" i="38"/>
  <c r="U23" i="38"/>
  <c r="G23" i="38"/>
  <c r="K23" i="38"/>
  <c r="O23" i="38"/>
  <c r="S23" i="38"/>
  <c r="W23" i="38"/>
  <c r="F23" i="38"/>
  <c r="V23" i="38"/>
  <c r="J23" i="38"/>
  <c r="N23" i="38"/>
  <c r="R23" i="38"/>
  <c r="H134" i="38"/>
  <c r="L134" i="38"/>
  <c r="P134" i="38"/>
  <c r="T134" i="38"/>
  <c r="F134" i="38"/>
  <c r="G134" i="38"/>
  <c r="K134" i="38"/>
  <c r="O134" i="38"/>
  <c r="S134" i="38"/>
  <c r="W134" i="38"/>
  <c r="I134" i="38"/>
  <c r="Q134" i="38"/>
  <c r="J134" i="38"/>
  <c r="R134" i="38"/>
  <c r="N134" i="38"/>
  <c r="V134" i="38"/>
  <c r="U134" i="38"/>
  <c r="M134" i="38"/>
  <c r="J117" i="38"/>
  <c r="N117" i="38"/>
  <c r="R117" i="38"/>
  <c r="V117" i="38"/>
  <c r="I117" i="38"/>
  <c r="M117" i="38"/>
  <c r="Q117" i="38"/>
  <c r="U117" i="38"/>
  <c r="G117" i="38"/>
  <c r="O117" i="38"/>
  <c r="W117" i="38"/>
  <c r="H117" i="38"/>
  <c r="P117" i="38"/>
  <c r="L117" i="38"/>
  <c r="T117" i="38"/>
  <c r="F117" i="38"/>
  <c r="K117" i="38"/>
  <c r="S117" i="38"/>
  <c r="G120" i="38"/>
  <c r="K120" i="38"/>
  <c r="O120" i="38"/>
  <c r="S120" i="38"/>
  <c r="W120" i="38"/>
  <c r="J120" i="38"/>
  <c r="N120" i="38"/>
  <c r="R120" i="38"/>
  <c r="V120" i="38"/>
  <c r="F120" i="38"/>
  <c r="L120" i="38"/>
  <c r="T120" i="38"/>
  <c r="M120" i="38"/>
  <c r="U120" i="38"/>
  <c r="I120" i="38"/>
  <c r="Q120" i="38"/>
  <c r="P120" i="38"/>
  <c r="H120" i="38"/>
  <c r="H33" i="38"/>
  <c r="L33" i="38"/>
  <c r="P33" i="38"/>
  <c r="T33" i="38"/>
  <c r="F33" i="38"/>
  <c r="I33" i="38"/>
  <c r="M33" i="38"/>
  <c r="Q33" i="38"/>
  <c r="U33" i="38"/>
  <c r="J33" i="38"/>
  <c r="N33" i="38"/>
  <c r="R33" i="38"/>
  <c r="V33" i="38"/>
  <c r="G33" i="38"/>
  <c r="K33" i="38"/>
  <c r="O33" i="38"/>
  <c r="S33" i="38"/>
  <c r="W33" i="38"/>
  <c r="G50" i="38"/>
  <c r="K50" i="38"/>
  <c r="O50" i="38"/>
  <c r="S50" i="38"/>
  <c r="W50" i="38"/>
  <c r="H50" i="38"/>
  <c r="L50" i="38"/>
  <c r="P50" i="38"/>
  <c r="T50" i="38"/>
  <c r="J50" i="38"/>
  <c r="N50" i="38"/>
  <c r="R50" i="38"/>
  <c r="V50" i="38"/>
  <c r="F50" i="38"/>
  <c r="U50" i="38"/>
  <c r="I50" i="38"/>
  <c r="M50" i="38"/>
  <c r="Q50" i="38"/>
  <c r="I67" i="38"/>
  <c r="M67" i="38"/>
  <c r="Q67" i="38"/>
  <c r="U67" i="38"/>
  <c r="J67" i="38"/>
  <c r="N67" i="38"/>
  <c r="R67" i="38"/>
  <c r="V67" i="38"/>
  <c r="F67" i="38"/>
  <c r="H67" i="38"/>
  <c r="L67" i="38"/>
  <c r="P67" i="38"/>
  <c r="T67" i="38"/>
  <c r="O67" i="38"/>
  <c r="S67" i="38"/>
  <c r="G67" i="38"/>
  <c r="W67" i="38"/>
  <c r="K67" i="38"/>
  <c r="I56" i="38"/>
  <c r="M56" i="38"/>
  <c r="Q56" i="38"/>
  <c r="U56" i="38"/>
  <c r="J56" i="38"/>
  <c r="N56" i="38"/>
  <c r="R56" i="38"/>
  <c r="V56" i="38"/>
  <c r="F56" i="38"/>
  <c r="H56" i="38"/>
  <c r="L56" i="38"/>
  <c r="P56" i="38"/>
  <c r="T56" i="38"/>
  <c r="O56" i="38"/>
  <c r="S56" i="38"/>
  <c r="G56" i="38"/>
  <c r="W56" i="38"/>
  <c r="K56" i="38"/>
  <c r="I32" i="38"/>
  <c r="M32" i="38"/>
  <c r="Q32" i="38"/>
  <c r="U32" i="38"/>
  <c r="J32" i="38"/>
  <c r="N32" i="38"/>
  <c r="R32" i="38"/>
  <c r="V32" i="38"/>
  <c r="F32" i="38"/>
  <c r="G32" i="38"/>
  <c r="K32" i="38"/>
  <c r="O32" i="38"/>
  <c r="S32" i="38"/>
  <c r="W32" i="38"/>
  <c r="H32" i="38"/>
  <c r="L32" i="38"/>
  <c r="P32" i="38"/>
  <c r="T32" i="38"/>
  <c r="I129" i="38"/>
  <c r="M129" i="38"/>
  <c r="Q129" i="38"/>
  <c r="U129" i="38"/>
  <c r="H129" i="38"/>
  <c r="L129" i="38"/>
  <c r="P129" i="38"/>
  <c r="T129" i="38"/>
  <c r="N129" i="38"/>
  <c r="V129" i="38"/>
  <c r="G129" i="38"/>
  <c r="O129" i="38"/>
  <c r="W129" i="38"/>
  <c r="K129" i="38"/>
  <c r="S129" i="38"/>
  <c r="J129" i="38"/>
  <c r="R129" i="38"/>
  <c r="F129" i="38"/>
  <c r="G43" i="38"/>
  <c r="K43" i="38"/>
  <c r="O43" i="38"/>
  <c r="S43" i="38"/>
  <c r="W43" i="38"/>
  <c r="H43" i="38"/>
  <c r="L43" i="38"/>
  <c r="P43" i="38"/>
  <c r="T43" i="38"/>
  <c r="J43" i="38"/>
  <c r="N43" i="38"/>
  <c r="R43" i="38"/>
  <c r="V43" i="38"/>
  <c r="F43" i="38"/>
  <c r="Q43" i="38"/>
  <c r="U43" i="38"/>
  <c r="I43" i="38"/>
  <c r="M43" i="38"/>
  <c r="J106" i="38"/>
  <c r="N106" i="38"/>
  <c r="R106" i="38"/>
  <c r="V106" i="38"/>
  <c r="I106" i="38"/>
  <c r="M106" i="38"/>
  <c r="Q106" i="38"/>
  <c r="U106" i="38"/>
  <c r="G106" i="38"/>
  <c r="O106" i="38"/>
  <c r="W106" i="38"/>
  <c r="F106" i="38"/>
  <c r="H106" i="38"/>
  <c r="P106" i="38"/>
  <c r="L106" i="38"/>
  <c r="T106" i="38"/>
  <c r="S106" i="38"/>
  <c r="K106" i="38"/>
  <c r="G20" i="38"/>
  <c r="K20" i="38"/>
  <c r="O20" i="38"/>
  <c r="S20" i="38"/>
  <c r="W20" i="38"/>
  <c r="F20" i="38"/>
  <c r="H20" i="38"/>
  <c r="L20" i="38"/>
  <c r="P20" i="38"/>
  <c r="T20" i="38"/>
  <c r="I20" i="38"/>
  <c r="M20" i="38"/>
  <c r="Q20" i="38"/>
  <c r="U20" i="38"/>
  <c r="J20" i="38"/>
  <c r="N20" i="38"/>
  <c r="R20" i="38"/>
  <c r="V20" i="38"/>
  <c r="H68" i="38"/>
  <c r="L68" i="38"/>
  <c r="P68" i="38"/>
  <c r="T68" i="38"/>
  <c r="F68" i="38"/>
  <c r="I68" i="38"/>
  <c r="M68" i="38"/>
  <c r="Q68" i="38"/>
  <c r="U68" i="38"/>
  <c r="G68" i="38"/>
  <c r="K68" i="38"/>
  <c r="O68" i="38"/>
  <c r="S68" i="38"/>
  <c r="W68" i="38"/>
  <c r="N68" i="38"/>
  <c r="R68" i="38"/>
  <c r="V68" i="38"/>
  <c r="J68" i="38"/>
  <c r="I78" i="38"/>
  <c r="M78" i="38"/>
  <c r="Q78" i="38"/>
  <c r="U78" i="38"/>
  <c r="J78" i="38"/>
  <c r="N78" i="38"/>
  <c r="R78" i="38"/>
  <c r="V78" i="38"/>
  <c r="F78" i="38"/>
  <c r="H78" i="38"/>
  <c r="L78" i="38"/>
  <c r="P78" i="38"/>
  <c r="T78" i="38"/>
  <c r="O78" i="38"/>
  <c r="S78" i="38"/>
  <c r="G78" i="38"/>
  <c r="W78" i="38"/>
  <c r="K78" i="38"/>
  <c r="H119" i="38"/>
  <c r="L119" i="38"/>
  <c r="P119" i="38"/>
  <c r="T119" i="38"/>
  <c r="F119" i="38"/>
  <c r="G119" i="38"/>
  <c r="K119" i="38"/>
  <c r="O119" i="38"/>
  <c r="S119" i="38"/>
  <c r="W119" i="38"/>
  <c r="M119" i="38"/>
  <c r="U119" i="38"/>
  <c r="N119" i="38"/>
  <c r="V119" i="38"/>
  <c r="J119" i="38"/>
  <c r="R119" i="38"/>
  <c r="I119" i="38"/>
  <c r="Q119" i="38"/>
  <c r="J44" i="38"/>
  <c r="N44" i="38"/>
  <c r="R44" i="38"/>
  <c r="V44" i="38"/>
  <c r="G44" i="38"/>
  <c r="K44" i="38"/>
  <c r="O44" i="38"/>
  <c r="S44" i="38"/>
  <c r="W44" i="38"/>
  <c r="I44" i="38"/>
  <c r="M44" i="38"/>
  <c r="Q44" i="38"/>
  <c r="U44" i="38"/>
  <c r="P44" i="38"/>
  <c r="T44" i="38"/>
  <c r="H44" i="38"/>
  <c r="L44" i="38"/>
  <c r="F44" i="38"/>
  <c r="H53" i="38"/>
  <c r="L53" i="38"/>
  <c r="P53" i="38"/>
  <c r="T53" i="38"/>
  <c r="F53" i="38"/>
  <c r="I53" i="38"/>
  <c r="M53" i="38"/>
  <c r="Q53" i="38"/>
  <c r="U53" i="38"/>
  <c r="G53" i="38"/>
  <c r="K53" i="38"/>
  <c r="O53" i="38"/>
  <c r="S53" i="38"/>
  <c r="W53" i="38"/>
  <c r="R53" i="38"/>
  <c r="V53" i="38"/>
  <c r="J53" i="38"/>
  <c r="N53" i="38"/>
  <c r="G127" i="38"/>
  <c r="K127" i="38"/>
  <c r="O127" i="38"/>
  <c r="S127" i="38"/>
  <c r="W127" i="38"/>
  <c r="J127" i="38"/>
  <c r="N127" i="38"/>
  <c r="R127" i="38"/>
  <c r="V127" i="38"/>
  <c r="F127" i="38"/>
  <c r="H127" i="38"/>
  <c r="P127" i="38"/>
  <c r="I127" i="38"/>
  <c r="Q127" i="38"/>
  <c r="M127" i="38"/>
  <c r="U127" i="38"/>
  <c r="L127" i="38"/>
  <c r="T127" i="38"/>
  <c r="J66" i="38"/>
  <c r="N66" i="38"/>
  <c r="R66" i="38"/>
  <c r="V66" i="38"/>
  <c r="G66" i="38"/>
  <c r="K66" i="38"/>
  <c r="O66" i="38"/>
  <c r="S66" i="38"/>
  <c r="W66" i="38"/>
  <c r="I66" i="38"/>
  <c r="M66" i="38"/>
  <c r="Q66" i="38"/>
  <c r="U66" i="38"/>
  <c r="P66" i="38"/>
  <c r="T66" i="38"/>
  <c r="H66" i="38"/>
  <c r="L66" i="38"/>
  <c r="F66" i="38"/>
  <c r="I133" i="38"/>
  <c r="M133" i="38"/>
  <c r="Q133" i="38"/>
  <c r="U133" i="38"/>
  <c r="H133" i="38"/>
  <c r="L133" i="38"/>
  <c r="P133" i="38"/>
  <c r="T133" i="38"/>
  <c r="J133" i="38"/>
  <c r="R133" i="38"/>
  <c r="F133" i="38"/>
  <c r="K133" i="38"/>
  <c r="S133" i="38"/>
  <c r="G133" i="38"/>
  <c r="O133" i="38"/>
  <c r="W133" i="38"/>
  <c r="N133" i="38"/>
  <c r="V133" i="38"/>
  <c r="G76" i="38"/>
  <c r="K76" i="38"/>
  <c r="O76" i="38"/>
  <c r="S76" i="38"/>
  <c r="W76" i="38"/>
  <c r="H76" i="38"/>
  <c r="L76" i="38"/>
  <c r="P76" i="38"/>
  <c r="T76" i="38"/>
  <c r="J76" i="38"/>
  <c r="N76" i="38"/>
  <c r="R76" i="38"/>
  <c r="V76" i="38"/>
  <c r="F76" i="38"/>
  <c r="Q76" i="38"/>
  <c r="U76" i="38"/>
  <c r="I76" i="38"/>
  <c r="M76" i="38"/>
  <c r="H79" i="38"/>
  <c r="L79" i="38"/>
  <c r="P79" i="38"/>
  <c r="T79" i="38"/>
  <c r="F79" i="38"/>
  <c r="I79" i="38"/>
  <c r="M79" i="38"/>
  <c r="Q79" i="38"/>
  <c r="U79" i="38"/>
  <c r="G79" i="38"/>
  <c r="K79" i="38"/>
  <c r="O79" i="38"/>
  <c r="S79" i="38"/>
  <c r="W79" i="38"/>
  <c r="N79" i="38"/>
  <c r="R79" i="38"/>
  <c r="V79" i="38"/>
  <c r="J79" i="38"/>
  <c r="I98" i="38"/>
  <c r="M98" i="38"/>
  <c r="Q98" i="38"/>
  <c r="J98" i="38"/>
  <c r="N98" i="38"/>
  <c r="H98" i="38"/>
  <c r="L98" i="38"/>
  <c r="P98" i="38"/>
  <c r="O98" i="38"/>
  <c r="U98" i="38"/>
  <c r="R98" i="38"/>
  <c r="V98" i="38"/>
  <c r="F98" i="38"/>
  <c r="K98" i="38"/>
  <c r="T98" i="38"/>
  <c r="G98" i="38"/>
  <c r="S98" i="38"/>
  <c r="W98" i="38"/>
  <c r="I94" i="38"/>
  <c r="M94" i="38"/>
  <c r="Q94" i="38"/>
  <c r="U94" i="38"/>
  <c r="J94" i="38"/>
  <c r="N94" i="38"/>
  <c r="R94" i="38"/>
  <c r="V94" i="38"/>
  <c r="H94" i="38"/>
  <c r="L94" i="38"/>
  <c r="P94" i="38"/>
  <c r="T94" i="38"/>
  <c r="S94" i="38"/>
  <c r="G94" i="38"/>
  <c r="W94" i="38"/>
  <c r="F94" i="38"/>
  <c r="O94" i="38"/>
  <c r="K94" i="38"/>
  <c r="H84" i="38"/>
  <c r="L84" i="38"/>
  <c r="P84" i="38"/>
  <c r="T84" i="38"/>
  <c r="F84" i="38"/>
  <c r="I84" i="38"/>
  <c r="M84" i="38"/>
  <c r="Q84" i="38"/>
  <c r="U84" i="38"/>
  <c r="G84" i="38"/>
  <c r="K84" i="38"/>
  <c r="O84" i="38"/>
  <c r="S84" i="38"/>
  <c r="W84" i="38"/>
  <c r="R84" i="38"/>
  <c r="V84" i="38"/>
  <c r="N84" i="38"/>
  <c r="J84" i="38"/>
  <c r="J40" i="38"/>
  <c r="N40" i="38"/>
  <c r="R40" i="38"/>
  <c r="V40" i="38"/>
  <c r="G40" i="38"/>
  <c r="K40" i="38"/>
  <c r="O40" i="38"/>
  <c r="S40" i="38"/>
  <c r="W40" i="38"/>
  <c r="I40" i="38"/>
  <c r="M40" i="38"/>
  <c r="Q40" i="38"/>
  <c r="U40" i="38"/>
  <c r="T40" i="38"/>
  <c r="F40" i="38"/>
  <c r="H40" i="38"/>
  <c r="L40" i="38"/>
  <c r="P40" i="38"/>
  <c r="J29" i="38"/>
  <c r="N29" i="38"/>
  <c r="R29" i="38"/>
  <c r="V29" i="38"/>
  <c r="G29" i="38"/>
  <c r="K29" i="38"/>
  <c r="O29" i="38"/>
  <c r="S29" i="38"/>
  <c r="W29" i="38"/>
  <c r="I29" i="38"/>
  <c r="M29" i="38"/>
  <c r="Q29" i="38"/>
  <c r="U29" i="38"/>
  <c r="T29" i="38"/>
  <c r="F29" i="38"/>
  <c r="H29" i="38"/>
  <c r="L29" i="38"/>
  <c r="P29" i="38"/>
  <c r="H88" i="38"/>
  <c r="L88" i="38"/>
  <c r="P88" i="38"/>
  <c r="T88" i="38"/>
  <c r="F88" i="38"/>
  <c r="I88" i="38"/>
  <c r="M88" i="38"/>
  <c r="Q88" i="38"/>
  <c r="U88" i="38"/>
  <c r="G88" i="38"/>
  <c r="K88" i="38"/>
  <c r="O88" i="38"/>
  <c r="S88" i="38"/>
  <c r="W88" i="38"/>
  <c r="N88" i="38"/>
  <c r="R88" i="38"/>
  <c r="J88" i="38"/>
  <c r="V88" i="38"/>
  <c r="G105" i="38"/>
  <c r="K105" i="38"/>
  <c r="O105" i="38"/>
  <c r="S105" i="38"/>
  <c r="W105" i="38"/>
  <c r="J105" i="38"/>
  <c r="N105" i="38"/>
  <c r="R105" i="38"/>
  <c r="V105" i="38"/>
  <c r="H105" i="38"/>
  <c r="P105" i="38"/>
  <c r="I105" i="38"/>
  <c r="Q105" i="38"/>
  <c r="F105" i="38"/>
  <c r="M105" i="38"/>
  <c r="U105" i="38"/>
  <c r="L105" i="38"/>
  <c r="T105" i="38"/>
  <c r="H64" i="38"/>
  <c r="L64" i="38"/>
  <c r="P64" i="38"/>
  <c r="T64" i="38"/>
  <c r="F64" i="38"/>
  <c r="I64" i="38"/>
  <c r="M64" i="38"/>
  <c r="Q64" i="38"/>
  <c r="U64" i="38"/>
  <c r="G64" i="38"/>
  <c r="K64" i="38"/>
  <c r="O64" i="38"/>
  <c r="S64" i="38"/>
  <c r="W64" i="38"/>
  <c r="R64" i="38"/>
  <c r="V64" i="38"/>
  <c r="J64" i="38"/>
  <c r="N64" i="38"/>
  <c r="I122" i="38"/>
  <c r="M122" i="38"/>
  <c r="Q122" i="38"/>
  <c r="U122" i="38"/>
  <c r="H122" i="38"/>
  <c r="L122" i="38"/>
  <c r="P122" i="38"/>
  <c r="T122" i="38"/>
  <c r="J122" i="38"/>
  <c r="R122" i="38"/>
  <c r="F122" i="38"/>
  <c r="K122" i="38"/>
  <c r="S122" i="38"/>
  <c r="G122" i="38"/>
  <c r="O122" i="38"/>
  <c r="W122" i="38"/>
  <c r="V122" i="38"/>
  <c r="N122" i="38"/>
  <c r="G34" i="38"/>
  <c r="K34" i="38"/>
  <c r="O34" i="38"/>
  <c r="S34" i="38"/>
  <c r="W34" i="38"/>
  <c r="H34" i="38"/>
  <c r="L34" i="38"/>
  <c r="P34" i="38"/>
  <c r="T34" i="38"/>
  <c r="I34" i="38"/>
  <c r="M34" i="38"/>
  <c r="Q34" i="38"/>
  <c r="U34" i="38"/>
  <c r="J34" i="38"/>
  <c r="N34" i="38"/>
  <c r="R34" i="38"/>
  <c r="V34" i="38"/>
  <c r="F34" i="38"/>
  <c r="J35" i="38"/>
  <c r="N35" i="38"/>
  <c r="R35" i="38"/>
  <c r="V35" i="38"/>
  <c r="G35" i="38"/>
  <c r="K35" i="38"/>
  <c r="O35" i="38"/>
  <c r="S35" i="38"/>
  <c r="W35" i="38"/>
  <c r="H35" i="38"/>
  <c r="L35" i="38"/>
  <c r="P35" i="38"/>
  <c r="T35" i="38"/>
  <c r="F35" i="38"/>
  <c r="I35" i="38"/>
  <c r="M35" i="38"/>
  <c r="Q35" i="38"/>
  <c r="U35" i="38"/>
  <c r="I41" i="38"/>
  <c r="M41" i="38"/>
  <c r="Q41" i="38"/>
  <c r="U41" i="38"/>
  <c r="J41" i="38"/>
  <c r="N41" i="38"/>
  <c r="R41" i="38"/>
  <c r="V41" i="38"/>
  <c r="F41" i="38"/>
  <c r="H41" i="38"/>
  <c r="L41" i="38"/>
  <c r="P41" i="38"/>
  <c r="T41" i="38"/>
  <c r="S41" i="38"/>
  <c r="G41" i="38"/>
  <c r="W41" i="38"/>
  <c r="K41" i="38"/>
  <c r="O41" i="38"/>
  <c r="I30" i="38"/>
  <c r="M30" i="38"/>
  <c r="Q30" i="38"/>
  <c r="U30" i="38"/>
  <c r="J30" i="38"/>
  <c r="N30" i="38"/>
  <c r="R30" i="38"/>
  <c r="V30" i="38"/>
  <c r="H30" i="38"/>
  <c r="L30" i="38"/>
  <c r="P30" i="38"/>
  <c r="T30" i="38"/>
  <c r="S30" i="38"/>
  <c r="G30" i="38"/>
  <c r="W30" i="38"/>
  <c r="K30" i="38"/>
  <c r="O30" i="38"/>
  <c r="F30" i="38"/>
  <c r="J90" i="38"/>
  <c r="N90" i="38"/>
  <c r="R90" i="38"/>
  <c r="V90" i="38"/>
  <c r="G90" i="38"/>
  <c r="K90" i="38"/>
  <c r="O90" i="38"/>
  <c r="S90" i="38"/>
  <c r="W90" i="38"/>
  <c r="I90" i="38"/>
  <c r="M90" i="38"/>
  <c r="Q90" i="38"/>
  <c r="U90" i="38"/>
  <c r="L90" i="38"/>
  <c r="P90" i="38"/>
  <c r="H90" i="38"/>
  <c r="F90" i="38"/>
  <c r="T90" i="38"/>
  <c r="H99" i="38"/>
  <c r="L99" i="38"/>
  <c r="P99" i="38"/>
  <c r="T99" i="38"/>
  <c r="F99" i="38"/>
  <c r="I99" i="38"/>
  <c r="M99" i="38"/>
  <c r="Q99" i="38"/>
  <c r="U99" i="38"/>
  <c r="G99" i="38"/>
  <c r="K99" i="38"/>
  <c r="O99" i="38"/>
  <c r="S99" i="38"/>
  <c r="W99" i="38"/>
  <c r="N99" i="38"/>
  <c r="R99" i="38"/>
  <c r="J99" i="38"/>
  <c r="V99" i="38"/>
  <c r="G116" i="38"/>
  <c r="K116" i="38"/>
  <c r="O116" i="38"/>
  <c r="S116" i="38"/>
  <c r="W116" i="38"/>
  <c r="J116" i="38"/>
  <c r="N116" i="38"/>
  <c r="R116" i="38"/>
  <c r="V116" i="38"/>
  <c r="F116" i="38"/>
  <c r="H116" i="38"/>
  <c r="P116" i="38"/>
  <c r="I116" i="38"/>
  <c r="Q116" i="38"/>
  <c r="M116" i="38"/>
  <c r="U116" i="38"/>
  <c r="T116" i="38"/>
  <c r="L116" i="38"/>
  <c r="I22" i="38"/>
  <c r="M22" i="38"/>
  <c r="Q22" i="38"/>
  <c r="U22" i="38"/>
  <c r="J22" i="38"/>
  <c r="N22" i="38"/>
  <c r="R22" i="38"/>
  <c r="V22" i="38"/>
  <c r="G22" i="38"/>
  <c r="K22" i="38"/>
  <c r="O22" i="38"/>
  <c r="H22" i="38"/>
  <c r="L22" i="38"/>
  <c r="P22" i="38"/>
  <c r="T22" i="38"/>
  <c r="W22" i="38"/>
  <c r="F22" i="38"/>
  <c r="S22" i="38"/>
  <c r="I118" i="38"/>
  <c r="M118" i="38"/>
  <c r="Q118" i="38"/>
  <c r="U118" i="38"/>
  <c r="H118" i="38"/>
  <c r="L118" i="38"/>
  <c r="P118" i="38"/>
  <c r="T118" i="38"/>
  <c r="N118" i="38"/>
  <c r="V118" i="38"/>
  <c r="G118" i="38"/>
  <c r="O118" i="38"/>
  <c r="W118" i="38"/>
  <c r="K118" i="38"/>
  <c r="S118" i="38"/>
  <c r="R118" i="38"/>
  <c r="F118" i="38"/>
  <c r="J118" i="38"/>
  <c r="J132" i="38"/>
  <c r="N132" i="38"/>
  <c r="R132" i="38"/>
  <c r="V132" i="38"/>
  <c r="I132" i="38"/>
  <c r="M132" i="38"/>
  <c r="Q132" i="38"/>
  <c r="U132" i="38"/>
  <c r="K132" i="38"/>
  <c r="S132" i="38"/>
  <c r="L132" i="38"/>
  <c r="T132" i="38"/>
  <c r="F132" i="38"/>
  <c r="H132" i="38"/>
  <c r="P132" i="38"/>
  <c r="W132" i="38"/>
  <c r="O132" i="38"/>
  <c r="G132" i="38"/>
  <c r="G108" i="38"/>
  <c r="J108" i="38"/>
  <c r="N108" i="38"/>
  <c r="R108" i="38"/>
  <c r="V108" i="38"/>
  <c r="K108" i="38"/>
  <c r="O108" i="38"/>
  <c r="S108" i="38"/>
  <c r="W108" i="38"/>
  <c r="I108" i="38"/>
  <c r="M108" i="38"/>
  <c r="Q108" i="38"/>
  <c r="U108" i="38"/>
  <c r="P108" i="38"/>
  <c r="F108" i="38"/>
  <c r="T108" i="38"/>
  <c r="L108" i="38"/>
  <c r="H108" i="38"/>
  <c r="I52" i="38"/>
  <c r="M52" i="38"/>
  <c r="Q52" i="38"/>
  <c r="U52" i="38"/>
  <c r="J52" i="38"/>
  <c r="N52" i="38"/>
  <c r="R52" i="38"/>
  <c r="V52" i="38"/>
  <c r="F52" i="38"/>
  <c r="H52" i="38"/>
  <c r="L52" i="38"/>
  <c r="P52" i="38"/>
  <c r="T52" i="38"/>
  <c r="S52" i="38"/>
  <c r="G52" i="38"/>
  <c r="W52" i="38"/>
  <c r="K52" i="38"/>
  <c r="O52" i="38"/>
  <c r="H130" i="38"/>
  <c r="L130" i="38"/>
  <c r="P130" i="38"/>
  <c r="T130" i="38"/>
  <c r="F130" i="38"/>
  <c r="G130" i="38"/>
  <c r="K130" i="38"/>
  <c r="O130" i="38"/>
  <c r="S130" i="38"/>
  <c r="W130" i="38"/>
  <c r="M130" i="38"/>
  <c r="U130" i="38"/>
  <c r="N130" i="38"/>
  <c r="V130" i="38"/>
  <c r="J130" i="38"/>
  <c r="R130" i="38"/>
  <c r="Q130" i="38"/>
  <c r="I130" i="38"/>
  <c r="J112" i="38"/>
  <c r="N112" i="38"/>
  <c r="R112" i="38"/>
  <c r="V112" i="38"/>
  <c r="G112" i="38"/>
  <c r="K112" i="38"/>
  <c r="O112" i="38"/>
  <c r="S112" i="38"/>
  <c r="W112" i="38"/>
  <c r="I112" i="38"/>
  <c r="M112" i="38"/>
  <c r="Q112" i="38"/>
  <c r="U112" i="38"/>
  <c r="L112" i="38"/>
  <c r="P112" i="38"/>
  <c r="H112" i="38"/>
  <c r="F112" i="38"/>
  <c r="T112" i="38"/>
  <c r="H57" i="38"/>
  <c r="L57" i="38"/>
  <c r="P57" i="38"/>
  <c r="T57" i="38"/>
  <c r="F57" i="38"/>
  <c r="I57" i="38"/>
  <c r="M57" i="38"/>
  <c r="Q57" i="38"/>
  <c r="U57" i="38"/>
  <c r="G57" i="38"/>
  <c r="K57" i="38"/>
  <c r="O57" i="38"/>
  <c r="S57" i="38"/>
  <c r="W57" i="38"/>
  <c r="N57" i="38"/>
  <c r="R57" i="38"/>
  <c r="V57" i="38"/>
  <c r="J57" i="38"/>
  <c r="G89" i="38"/>
  <c r="K89" i="38"/>
  <c r="O89" i="38"/>
  <c r="S89" i="38"/>
  <c r="W89" i="38"/>
  <c r="H89" i="38"/>
  <c r="L89" i="38"/>
  <c r="P89" i="38"/>
  <c r="T89" i="38"/>
  <c r="J89" i="38"/>
  <c r="N89" i="38"/>
  <c r="R89" i="38"/>
  <c r="V89" i="38"/>
  <c r="F89" i="38"/>
  <c r="M89" i="38"/>
  <c r="Q89" i="38"/>
  <c r="I89" i="38"/>
  <c r="U89" i="38"/>
  <c r="J121" i="38"/>
  <c r="N121" i="38"/>
  <c r="R121" i="38"/>
  <c r="V121" i="38"/>
  <c r="I121" i="38"/>
  <c r="M121" i="38"/>
  <c r="Q121" i="38"/>
  <c r="U121" i="38"/>
  <c r="K121" i="38"/>
  <c r="S121" i="38"/>
  <c r="L121" i="38"/>
  <c r="T121" i="38"/>
  <c r="F121" i="38"/>
  <c r="H121" i="38"/>
  <c r="P121" i="38"/>
  <c r="G121" i="38"/>
  <c r="O121" i="38"/>
  <c r="W121" i="38"/>
  <c r="H123" i="38"/>
  <c r="L123" i="38"/>
  <c r="P123" i="38"/>
  <c r="T123" i="38"/>
  <c r="F123" i="38"/>
  <c r="G123" i="38"/>
  <c r="K123" i="38"/>
  <c r="O123" i="38"/>
  <c r="S123" i="38"/>
  <c r="W123" i="38"/>
  <c r="I123" i="38"/>
  <c r="Q123" i="38"/>
  <c r="J123" i="38"/>
  <c r="R123" i="38"/>
  <c r="N123" i="38"/>
  <c r="V123" i="38"/>
  <c r="M123" i="38"/>
  <c r="U123" i="38"/>
  <c r="G100" i="38"/>
  <c r="K100" i="38"/>
  <c r="O100" i="38"/>
  <c r="S100" i="38"/>
  <c r="W100" i="38"/>
  <c r="H100" i="38"/>
  <c r="L100" i="38"/>
  <c r="P100" i="38"/>
  <c r="T100" i="38"/>
  <c r="J100" i="38"/>
  <c r="N100" i="38"/>
  <c r="R100" i="38"/>
  <c r="V100" i="38"/>
  <c r="F100" i="38"/>
  <c r="M100" i="38"/>
  <c r="Q100" i="38"/>
  <c r="I100" i="38"/>
  <c r="U100" i="38"/>
  <c r="I63" i="38"/>
  <c r="M63" i="38"/>
  <c r="Q63" i="38"/>
  <c r="U63" i="38"/>
  <c r="J63" i="38"/>
  <c r="N63" i="38"/>
  <c r="R63" i="38"/>
  <c r="V63" i="38"/>
  <c r="F63" i="38"/>
  <c r="H63" i="38"/>
  <c r="L63" i="38"/>
  <c r="P63" i="38"/>
  <c r="T63" i="38"/>
  <c r="S63" i="38"/>
  <c r="G63" i="38"/>
  <c r="W63" i="38"/>
  <c r="K63" i="38"/>
  <c r="O63" i="38"/>
  <c r="H73" i="38"/>
  <c r="L73" i="38"/>
  <c r="P73" i="38"/>
  <c r="T73" i="38"/>
  <c r="I73" i="38"/>
  <c r="M73" i="38"/>
  <c r="Q73" i="38"/>
  <c r="U73" i="38"/>
  <c r="G73" i="38"/>
  <c r="K73" i="38"/>
  <c r="O73" i="38"/>
  <c r="S73" i="38"/>
  <c r="W73" i="38"/>
  <c r="R73" i="38"/>
  <c r="V73" i="38"/>
  <c r="N73" i="38"/>
  <c r="F73" i="38"/>
  <c r="J73" i="38"/>
  <c r="E11" i="23"/>
  <c r="E22" i="23" s="1"/>
  <c r="D76" i="37"/>
  <c r="D82" i="37"/>
  <c r="D80" i="37"/>
  <c r="D79" i="37"/>
  <c r="D78" i="37"/>
  <c r="D83" i="37"/>
  <c r="D81" i="37"/>
  <c r="D77" i="37"/>
  <c r="D38" i="14"/>
  <c r="D37" i="14"/>
  <c r="D36" i="14"/>
  <c r="D35" i="14"/>
  <c r="D34" i="14"/>
  <c r="D33" i="14"/>
  <c r="D32" i="14"/>
  <c r="D31" i="14"/>
  <c r="D74" i="14"/>
  <c r="D73" i="14"/>
  <c r="D72" i="14"/>
  <c r="D71" i="14"/>
  <c r="D70" i="14"/>
  <c r="D69" i="14"/>
  <c r="D68" i="14"/>
  <c r="D67" i="14"/>
  <c r="E9" i="23"/>
  <c r="E20" i="23" s="1"/>
  <c r="E31" i="23" s="1"/>
  <c r="D36" i="38"/>
  <c r="E36" i="38"/>
  <c r="D40" i="37"/>
  <c r="D46" i="37"/>
  <c r="D44" i="37"/>
  <c r="D43" i="37"/>
  <c r="D42" i="37"/>
  <c r="D56" i="14"/>
  <c r="D55" i="14"/>
  <c r="D54" i="14"/>
  <c r="D53" i="14"/>
  <c r="D52" i="14"/>
  <c r="D51" i="14"/>
  <c r="D50" i="14"/>
  <c r="D47" i="37"/>
  <c r="D49" i="14"/>
  <c r="D45" i="37"/>
  <c r="D41" i="37"/>
  <c r="E10" i="23"/>
  <c r="E21" i="23" s="1"/>
  <c r="D92" i="14"/>
  <c r="D91" i="14"/>
  <c r="D90" i="14"/>
  <c r="D89" i="14"/>
  <c r="D88" i="14"/>
  <c r="D87" i="14"/>
  <c r="D86" i="14"/>
  <c r="D85" i="14"/>
  <c r="E80" i="38"/>
  <c r="D80" i="38"/>
  <c r="D85" i="37"/>
  <c r="D92" i="37"/>
  <c r="D91" i="37"/>
  <c r="D90" i="37"/>
  <c r="D89" i="37"/>
  <c r="D88" i="37"/>
  <c r="D86" i="37"/>
  <c r="D87" i="37"/>
  <c r="D102" i="38"/>
  <c r="E102" i="38"/>
  <c r="D110" i="14"/>
  <c r="D109" i="14"/>
  <c r="D108" i="14"/>
  <c r="D107" i="14"/>
  <c r="D106" i="14"/>
  <c r="D105" i="14"/>
  <c r="D104" i="14"/>
  <c r="D103" i="14"/>
  <c r="E7" i="23"/>
  <c r="E18" i="23" s="1"/>
  <c r="D49" i="37"/>
  <c r="D56" i="37"/>
  <c r="D55" i="37"/>
  <c r="D54" i="37"/>
  <c r="D53" i="37"/>
  <c r="D52" i="37"/>
  <c r="D51" i="37"/>
  <c r="D50" i="37"/>
  <c r="D94" i="37"/>
  <c r="D100" i="37"/>
  <c r="D98" i="37"/>
  <c r="D97" i="37"/>
  <c r="D96" i="37"/>
  <c r="D101" i="37"/>
  <c r="D99" i="37"/>
  <c r="D95" i="37"/>
  <c r="D47" i="38"/>
  <c r="E47" i="38"/>
  <c r="E91" i="38"/>
  <c r="D91" i="38"/>
  <c r="D21" i="37"/>
  <c r="D13" i="37"/>
  <c r="D20" i="37"/>
  <c r="D19" i="37"/>
  <c r="D18" i="37"/>
  <c r="D17" i="37"/>
  <c r="D16" i="37"/>
  <c r="D15" i="37"/>
  <c r="D14" i="37"/>
  <c r="E12" i="23"/>
  <c r="E23" i="23" s="1"/>
  <c r="E34" i="23" s="1"/>
  <c r="E45" i="23" s="1"/>
  <c r="D43" i="14"/>
  <c r="D42" i="14"/>
  <c r="D41" i="14"/>
  <c r="D40" i="14"/>
  <c r="D47" i="14"/>
  <c r="D46" i="14"/>
  <c r="D45" i="14"/>
  <c r="D44" i="14"/>
  <c r="E13" i="23"/>
  <c r="E24" i="23" s="1"/>
  <c r="D31" i="37"/>
  <c r="D38" i="37"/>
  <c r="D37" i="37"/>
  <c r="D36" i="37"/>
  <c r="D35" i="37"/>
  <c r="D34" i="37"/>
  <c r="D33" i="37"/>
  <c r="D32" i="37"/>
  <c r="D13" i="14"/>
  <c r="D20" i="14"/>
  <c r="D19" i="14"/>
  <c r="D18" i="14"/>
  <c r="D17" i="14"/>
  <c r="D16" i="14"/>
  <c r="D15" i="14"/>
  <c r="D14" i="14"/>
  <c r="D61" i="14"/>
  <c r="D60" i="14"/>
  <c r="D59" i="14"/>
  <c r="D58" i="14"/>
  <c r="D65" i="14"/>
  <c r="D64" i="14"/>
  <c r="D63" i="14"/>
  <c r="D62" i="14"/>
  <c r="E58" i="38"/>
  <c r="D58" i="38"/>
  <c r="D69" i="38"/>
  <c r="E69" i="38"/>
  <c r="E8" i="23"/>
  <c r="E19" i="23" s="1"/>
  <c r="E30" i="23" s="1"/>
  <c r="D77" i="14"/>
  <c r="D76" i="14"/>
  <c r="D83" i="14"/>
  <c r="D82" i="14"/>
  <c r="D81" i="14"/>
  <c r="D80" i="14"/>
  <c r="D79" i="14"/>
  <c r="D78" i="14"/>
  <c r="D22" i="37"/>
  <c r="D28" i="37"/>
  <c r="D26" i="37"/>
  <c r="D25" i="37"/>
  <c r="D24" i="37"/>
  <c r="D29" i="37"/>
  <c r="D27" i="37"/>
  <c r="D23" i="37"/>
  <c r="E135" i="38"/>
  <c r="D135" i="38"/>
  <c r="D67" i="37"/>
  <c r="D74" i="37"/>
  <c r="D73" i="37"/>
  <c r="D72" i="37"/>
  <c r="D71" i="37"/>
  <c r="D70" i="37"/>
  <c r="D69" i="37"/>
  <c r="D68" i="37"/>
  <c r="D25" i="14"/>
  <c r="D24" i="14"/>
  <c r="D23" i="14"/>
  <c r="D22" i="14"/>
  <c r="D29" i="14"/>
  <c r="D28" i="14"/>
  <c r="D27" i="14"/>
  <c r="D26" i="14"/>
  <c r="E15" i="23"/>
  <c r="E26" i="23" s="1"/>
  <c r="D10" i="37"/>
  <c r="D9" i="37"/>
  <c r="D7" i="37"/>
  <c r="D6" i="37"/>
  <c r="D5" i="37"/>
  <c r="D4" i="37"/>
  <c r="D11" i="37"/>
  <c r="D8" i="37"/>
  <c r="D58" i="37"/>
  <c r="D64" i="37"/>
  <c r="D62" i="37"/>
  <c r="D61" i="37"/>
  <c r="D60" i="37"/>
  <c r="D65" i="37"/>
  <c r="D63" i="37"/>
  <c r="D59" i="37"/>
  <c r="D124" i="38"/>
  <c r="E124" i="38"/>
  <c r="D110" i="37"/>
  <c r="D109" i="37"/>
  <c r="D108" i="37"/>
  <c r="D107" i="37"/>
  <c r="D106" i="37"/>
  <c r="D105" i="37"/>
  <c r="D104" i="37"/>
  <c r="D103" i="37"/>
  <c r="F104" i="23"/>
  <c r="F137" i="23"/>
  <c r="G38" i="23"/>
  <c r="G16" i="23"/>
  <c r="G126" i="23"/>
  <c r="F115" i="23"/>
  <c r="F82" i="23"/>
  <c r="F60" i="23"/>
  <c r="G104" i="23"/>
  <c r="F126" i="23"/>
  <c r="G60" i="23"/>
  <c r="G93" i="23"/>
  <c r="F38" i="23"/>
  <c r="G82" i="23"/>
  <c r="G137" i="23"/>
  <c r="G115" i="23"/>
  <c r="G49" i="23"/>
  <c r="G71" i="23"/>
  <c r="F71" i="23"/>
  <c r="F93" i="23"/>
  <c r="F49" i="23"/>
  <c r="G27" i="23"/>
  <c r="F27" i="23"/>
  <c r="H5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O7" i="12"/>
  <c r="O6" i="12" s="1"/>
  <c r="P7" i="12"/>
  <c r="P6" i="12" s="1"/>
  <c r="Q7" i="12"/>
  <c r="Q6" i="12" s="1"/>
  <c r="R7" i="12"/>
  <c r="R6" i="12" s="1"/>
  <c r="S7" i="12"/>
  <c r="S6" i="12" s="1"/>
  <c r="T7" i="12"/>
  <c r="T6" i="12" s="1"/>
  <c r="U7" i="12"/>
  <c r="U6" i="12" s="1"/>
  <c r="V7" i="12"/>
  <c r="V6" i="12" s="1"/>
  <c r="W7" i="12"/>
  <c r="W6" i="12" s="1"/>
  <c r="X7" i="12"/>
  <c r="X6" i="12" s="1"/>
  <c r="Y7" i="12"/>
  <c r="Y6" i="12" s="1"/>
  <c r="Z7" i="12"/>
  <c r="Z6" i="12" s="1"/>
  <c r="AA7" i="12"/>
  <c r="AA6" i="12" s="1"/>
  <c r="AB7" i="12"/>
  <c r="AB6" i="12" s="1"/>
  <c r="K7" i="12"/>
  <c r="L7" i="12"/>
  <c r="L6" i="12" s="1"/>
  <c r="M7" i="12"/>
  <c r="N7" i="12"/>
  <c r="N6" i="12" s="1"/>
  <c r="E72" i="38" l="1"/>
  <c r="E112" i="38"/>
  <c r="E90" i="38"/>
  <c r="E43" i="38"/>
  <c r="E74" i="38"/>
  <c r="D65" i="38"/>
  <c r="E29" i="38"/>
  <c r="E94" i="38"/>
  <c r="E44" i="38"/>
  <c r="D106" i="38"/>
  <c r="E67" i="38"/>
  <c r="E45" i="38"/>
  <c r="D128" i="38"/>
  <c r="E51" i="38"/>
  <c r="E131" i="38"/>
  <c r="E62" i="38"/>
  <c r="E55" i="38"/>
  <c r="E39" i="38"/>
  <c r="E118" i="38"/>
  <c r="E123" i="38"/>
  <c r="E89" i="38"/>
  <c r="E79" i="38"/>
  <c r="E120" i="38"/>
  <c r="E75" i="38"/>
  <c r="D76" i="38"/>
  <c r="D34" i="38"/>
  <c r="D88" i="38"/>
  <c r="D98" i="38"/>
  <c r="D42" i="38"/>
  <c r="D96" i="38"/>
  <c r="D31" i="38"/>
  <c r="D54" i="38"/>
  <c r="E99" i="38"/>
  <c r="E42" i="38"/>
  <c r="E65" i="38"/>
  <c r="E54" i="38"/>
  <c r="E130" i="38"/>
  <c r="E101" i="38"/>
  <c r="E128" i="38"/>
  <c r="E96" i="38"/>
  <c r="E97" i="38"/>
  <c r="E31" i="38"/>
  <c r="D62" i="38"/>
  <c r="E87" i="38"/>
  <c r="D94" i="38"/>
  <c r="D112" i="38"/>
  <c r="D100" i="38"/>
  <c r="E73" i="38"/>
  <c r="E132" i="38"/>
  <c r="D63" i="38"/>
  <c r="E100" i="38"/>
  <c r="D123" i="38"/>
  <c r="D121" i="38"/>
  <c r="D89" i="38"/>
  <c r="E57" i="38"/>
  <c r="D130" i="38"/>
  <c r="E52" i="38"/>
  <c r="D108" i="38"/>
  <c r="D132" i="38"/>
  <c r="D118" i="38"/>
  <c r="M126" i="38"/>
  <c r="H126" i="38"/>
  <c r="D99" i="38"/>
  <c r="D90" i="38"/>
  <c r="D30" i="38"/>
  <c r="E35" i="38"/>
  <c r="E34" i="38"/>
  <c r="E122" i="38"/>
  <c r="D64" i="38"/>
  <c r="Q115" i="38"/>
  <c r="D105" i="38"/>
  <c r="E88" i="38"/>
  <c r="D29" i="38"/>
  <c r="D40" i="38"/>
  <c r="D84" i="38"/>
  <c r="P104" i="38"/>
  <c r="R104" i="38"/>
  <c r="Q104" i="38"/>
  <c r="E98" i="38"/>
  <c r="D79" i="38"/>
  <c r="E76" i="38"/>
  <c r="D133" i="38"/>
  <c r="D66" i="38"/>
  <c r="M137" i="38"/>
  <c r="D127" i="38"/>
  <c r="E53" i="38"/>
  <c r="D44" i="38"/>
  <c r="E119" i="38"/>
  <c r="D78" i="38"/>
  <c r="E106" i="38"/>
  <c r="D43" i="38"/>
  <c r="D129" i="38"/>
  <c r="E56" i="38"/>
  <c r="D67" i="38"/>
  <c r="M60" i="38"/>
  <c r="D33" i="38"/>
  <c r="D120" i="38"/>
  <c r="D117" i="38"/>
  <c r="D134" i="38"/>
  <c r="E85" i="38"/>
  <c r="E46" i="38"/>
  <c r="D45" i="38"/>
  <c r="D74" i="38"/>
  <c r="E110" i="38"/>
  <c r="D109" i="38"/>
  <c r="D51" i="38"/>
  <c r="D75" i="38"/>
  <c r="E111" i="38"/>
  <c r="E107" i="38"/>
  <c r="D131" i="38"/>
  <c r="V38" i="38"/>
  <c r="D28" i="38"/>
  <c r="G93" i="38"/>
  <c r="D55" i="38"/>
  <c r="D39" i="38"/>
  <c r="T71" i="38"/>
  <c r="N126" i="38"/>
  <c r="W115" i="38"/>
  <c r="N137" i="38"/>
  <c r="T60" i="38"/>
  <c r="P82" i="38"/>
  <c r="Q93" i="38"/>
  <c r="N49" i="38"/>
  <c r="M71" i="38"/>
  <c r="G71" i="38"/>
  <c r="E129" i="38"/>
  <c r="D46" i="38"/>
  <c r="E108" i="38"/>
  <c r="D83" i="38"/>
  <c r="E78" i="38"/>
  <c r="D52" i="38"/>
  <c r="E63" i="38"/>
  <c r="E121" i="38"/>
  <c r="D35" i="38"/>
  <c r="D97" i="38"/>
  <c r="D61" i="38"/>
  <c r="D56" i="38"/>
  <c r="E30" i="38"/>
  <c r="E117" i="38"/>
  <c r="D72" i="38"/>
  <c r="D122" i="38"/>
  <c r="E40" i="38"/>
  <c r="E133" i="38"/>
  <c r="E33" i="38"/>
  <c r="D85" i="38"/>
  <c r="E109" i="38"/>
  <c r="E66" i="38"/>
  <c r="E64" i="38"/>
  <c r="E84" i="38"/>
  <c r="D101" i="38"/>
  <c r="D119" i="38"/>
  <c r="U126" i="38"/>
  <c r="P126" i="38"/>
  <c r="R126" i="38"/>
  <c r="S126" i="38"/>
  <c r="T115" i="38"/>
  <c r="F115" i="38"/>
  <c r="H115" i="38"/>
  <c r="J115" i="38"/>
  <c r="K115" i="38"/>
  <c r="F104" i="38"/>
  <c r="T104" i="38"/>
  <c r="V104" i="38"/>
  <c r="U104" i="38"/>
  <c r="U137" i="38"/>
  <c r="P137" i="38"/>
  <c r="R137" i="38"/>
  <c r="S137" i="38"/>
  <c r="Q60" i="38"/>
  <c r="F60" i="38"/>
  <c r="J60" i="38"/>
  <c r="H60" i="38"/>
  <c r="K60" i="38"/>
  <c r="O82" i="38"/>
  <c r="T82" i="38"/>
  <c r="V82" i="38"/>
  <c r="U82" i="38"/>
  <c r="Q38" i="38"/>
  <c r="U38" i="38"/>
  <c r="J38" i="38"/>
  <c r="H38" i="38"/>
  <c r="K38" i="38"/>
  <c r="W93" i="38"/>
  <c r="P93" i="38"/>
  <c r="V93" i="38"/>
  <c r="U93" i="38"/>
  <c r="I49" i="38"/>
  <c r="R49" i="38"/>
  <c r="P49" i="38"/>
  <c r="S49" i="38"/>
  <c r="Q71" i="38"/>
  <c r="F71" i="38"/>
  <c r="J71" i="38"/>
  <c r="H71" i="38"/>
  <c r="K71" i="38"/>
  <c r="L115" i="38"/>
  <c r="V115" i="38"/>
  <c r="H137" i="38"/>
  <c r="W60" i="38"/>
  <c r="W82" i="38"/>
  <c r="R82" i="38"/>
  <c r="M38" i="38"/>
  <c r="W38" i="38"/>
  <c r="L93" i="38"/>
  <c r="U49" i="38"/>
  <c r="O49" i="38"/>
  <c r="D53" i="38"/>
  <c r="E134" i="38"/>
  <c r="D116" i="38"/>
  <c r="D110" i="38"/>
  <c r="D107" i="38"/>
  <c r="D57" i="38"/>
  <c r="D87" i="38"/>
  <c r="D73" i="38"/>
  <c r="D111" i="38"/>
  <c r="L126" i="38"/>
  <c r="Q126" i="38"/>
  <c r="F126" i="38"/>
  <c r="J126" i="38"/>
  <c r="K126" i="38"/>
  <c r="U115" i="38"/>
  <c r="I115" i="38"/>
  <c r="R115" i="38"/>
  <c r="S115" i="38"/>
  <c r="K104" i="38"/>
  <c r="G104" i="38"/>
  <c r="L104" i="38"/>
  <c r="N104" i="38"/>
  <c r="M104" i="38"/>
  <c r="T137" i="38"/>
  <c r="Q137" i="38"/>
  <c r="F137" i="38"/>
  <c r="J137" i="38"/>
  <c r="K137" i="38"/>
  <c r="I60" i="38"/>
  <c r="R60" i="38"/>
  <c r="P60" i="38"/>
  <c r="S60" i="38"/>
  <c r="K82" i="38"/>
  <c r="G82" i="38"/>
  <c r="L82" i="38"/>
  <c r="N82" i="38"/>
  <c r="M82" i="38"/>
  <c r="F38" i="38"/>
  <c r="R38" i="38"/>
  <c r="P38" i="38"/>
  <c r="S38" i="38"/>
  <c r="K93" i="38"/>
  <c r="S93" i="38"/>
  <c r="H93" i="38"/>
  <c r="N93" i="38"/>
  <c r="M93" i="38"/>
  <c r="Q49" i="38"/>
  <c r="F49" i="38"/>
  <c r="J49" i="38"/>
  <c r="H49" i="38"/>
  <c r="K49" i="38"/>
  <c r="I71" i="38"/>
  <c r="R71" i="38"/>
  <c r="P71" i="38"/>
  <c r="S71" i="38"/>
  <c r="O126" i="38"/>
  <c r="G115" i="38"/>
  <c r="W104" i="38"/>
  <c r="O137" i="38"/>
  <c r="V60" i="38"/>
  <c r="G60" i="38"/>
  <c r="Q82" i="38"/>
  <c r="T38" i="38"/>
  <c r="G38" i="38"/>
  <c r="R93" i="38"/>
  <c r="L49" i="38"/>
  <c r="V71" i="38"/>
  <c r="W71" i="38"/>
  <c r="E83" i="38"/>
  <c r="E127" i="38"/>
  <c r="E61" i="38"/>
  <c r="E105" i="38"/>
  <c r="E116" i="38"/>
  <c r="E28" i="38"/>
  <c r="T126" i="38"/>
  <c r="I126" i="38"/>
  <c r="V126" i="38"/>
  <c r="W126" i="38"/>
  <c r="G126" i="38"/>
  <c r="M115" i="38"/>
  <c r="P115" i="38"/>
  <c r="N115" i="38"/>
  <c r="O115" i="38"/>
  <c r="O104" i="38"/>
  <c r="S104" i="38"/>
  <c r="H104" i="38"/>
  <c r="J104" i="38"/>
  <c r="I104" i="38"/>
  <c r="L137" i="38"/>
  <c r="I137" i="38"/>
  <c r="V137" i="38"/>
  <c r="W137" i="38"/>
  <c r="G137" i="38"/>
  <c r="U60" i="38"/>
  <c r="N60" i="38"/>
  <c r="L60" i="38"/>
  <c r="O60" i="38"/>
  <c r="F82" i="38"/>
  <c r="S82" i="38"/>
  <c r="H82" i="38"/>
  <c r="J82" i="38"/>
  <c r="I82" i="38"/>
  <c r="I38" i="38"/>
  <c r="N38" i="38"/>
  <c r="L38" i="38"/>
  <c r="O38" i="38"/>
  <c r="O93" i="38"/>
  <c r="T93" i="38"/>
  <c r="F93" i="38"/>
  <c r="J93" i="38"/>
  <c r="I93" i="38"/>
  <c r="M49" i="38"/>
  <c r="V49" i="38"/>
  <c r="T49" i="38"/>
  <c r="W49" i="38"/>
  <c r="G49" i="38"/>
  <c r="U71" i="38"/>
  <c r="N71" i="38"/>
  <c r="L71" i="38"/>
  <c r="O71" i="38"/>
  <c r="I109" i="37"/>
  <c r="J109" i="37"/>
  <c r="E109" i="37"/>
  <c r="F109" i="37"/>
  <c r="G109" i="37"/>
  <c r="H109" i="37"/>
  <c r="K109" i="37"/>
  <c r="D30" i="14"/>
  <c r="K22" i="14"/>
  <c r="H22" i="14"/>
  <c r="G22" i="14"/>
  <c r="F22" i="14"/>
  <c r="E22" i="14"/>
  <c r="J22" i="14"/>
  <c r="I22" i="14"/>
  <c r="I104" i="37"/>
  <c r="J104" i="37"/>
  <c r="E104" i="37"/>
  <c r="F104" i="37"/>
  <c r="G104" i="37"/>
  <c r="H104" i="37"/>
  <c r="K104" i="37"/>
  <c r="I71" i="37"/>
  <c r="J71" i="37"/>
  <c r="E71" i="37"/>
  <c r="F71" i="37"/>
  <c r="G71" i="37"/>
  <c r="H71" i="37"/>
  <c r="K71" i="37"/>
  <c r="I107" i="37"/>
  <c r="J107" i="37"/>
  <c r="E107" i="37"/>
  <c r="F107" i="37"/>
  <c r="G107" i="37"/>
  <c r="H107" i="37"/>
  <c r="K107" i="37"/>
  <c r="K74" i="37"/>
  <c r="I74" i="37"/>
  <c r="J74" i="37"/>
  <c r="E74" i="37"/>
  <c r="F74" i="37"/>
  <c r="G74" i="37"/>
  <c r="H74" i="37"/>
  <c r="I27" i="37"/>
  <c r="E27" i="37"/>
  <c r="F27" i="37"/>
  <c r="G27" i="37"/>
  <c r="H27" i="37"/>
  <c r="K27" i="37"/>
  <c r="J27" i="37"/>
  <c r="D86" i="38"/>
  <c r="E86" i="38"/>
  <c r="K58" i="14"/>
  <c r="H58" i="14"/>
  <c r="G58" i="14"/>
  <c r="D66" i="14"/>
  <c r="F58" i="14"/>
  <c r="E58" i="14"/>
  <c r="J58" i="14"/>
  <c r="I58" i="14"/>
  <c r="H32" i="37"/>
  <c r="I32" i="37"/>
  <c r="J32" i="37"/>
  <c r="E32" i="37"/>
  <c r="G32" i="37"/>
  <c r="K32" i="37"/>
  <c r="F32" i="37"/>
  <c r="D48" i="14"/>
  <c r="K40" i="14"/>
  <c r="H40" i="14"/>
  <c r="G40" i="14"/>
  <c r="F40" i="14"/>
  <c r="E40" i="14"/>
  <c r="J40" i="14"/>
  <c r="I40" i="14"/>
  <c r="I14" i="37"/>
  <c r="J14" i="37"/>
  <c r="E14" i="37"/>
  <c r="F14" i="37"/>
  <c r="G14" i="37"/>
  <c r="H14" i="37"/>
  <c r="K14" i="37"/>
  <c r="I51" i="37"/>
  <c r="J51" i="37"/>
  <c r="E51" i="37"/>
  <c r="F51" i="37"/>
  <c r="G51" i="37"/>
  <c r="H51" i="37"/>
  <c r="K51" i="37"/>
  <c r="I106" i="14"/>
  <c r="J106" i="14"/>
  <c r="E106" i="14"/>
  <c r="F106" i="14"/>
  <c r="G106" i="14"/>
  <c r="K106" i="14"/>
  <c r="H106" i="14"/>
  <c r="J44" i="37"/>
  <c r="F44" i="37"/>
  <c r="G44" i="37"/>
  <c r="H44" i="37"/>
  <c r="K44" i="37"/>
  <c r="I44" i="37"/>
  <c r="E44" i="37"/>
  <c r="I70" i="14"/>
  <c r="J70" i="14"/>
  <c r="E70" i="14"/>
  <c r="F70" i="14"/>
  <c r="G70" i="14"/>
  <c r="H70" i="14"/>
  <c r="K70" i="14"/>
  <c r="D41" i="38"/>
  <c r="E41" i="38"/>
  <c r="K76" i="37"/>
  <c r="H76" i="37"/>
  <c r="G76" i="37"/>
  <c r="F76" i="37"/>
  <c r="E76" i="37"/>
  <c r="J76" i="37"/>
  <c r="I76" i="37"/>
  <c r="D84" i="37"/>
  <c r="E92" i="38"/>
  <c r="D92" i="38"/>
  <c r="E110" i="37"/>
  <c r="F110" i="37"/>
  <c r="G110" i="37"/>
  <c r="H110" i="37"/>
  <c r="K110" i="37"/>
  <c r="I110" i="37"/>
  <c r="J110" i="37"/>
  <c r="I29" i="14"/>
  <c r="J29" i="14"/>
  <c r="E29" i="14"/>
  <c r="F29" i="14"/>
  <c r="G29" i="14"/>
  <c r="H29" i="14"/>
  <c r="K29" i="14"/>
  <c r="I25" i="37"/>
  <c r="J25" i="37"/>
  <c r="E25" i="37"/>
  <c r="F25" i="37"/>
  <c r="G25" i="37"/>
  <c r="H25" i="37"/>
  <c r="K25" i="37"/>
  <c r="I18" i="37"/>
  <c r="J18" i="37"/>
  <c r="F18" i="37"/>
  <c r="G18" i="37"/>
  <c r="H18" i="37"/>
  <c r="K18" i="37"/>
  <c r="E18" i="37"/>
  <c r="G19" i="37"/>
  <c r="K19" i="37"/>
  <c r="I19" i="37"/>
  <c r="J19" i="37"/>
  <c r="E19" i="37"/>
  <c r="F19" i="37"/>
  <c r="H19" i="37"/>
  <c r="F83" i="14"/>
  <c r="G83" i="14"/>
  <c r="H83" i="14"/>
  <c r="K83" i="14"/>
  <c r="I83" i="14"/>
  <c r="J83" i="14"/>
  <c r="E83" i="14"/>
  <c r="I108" i="37"/>
  <c r="J108" i="37"/>
  <c r="E108" i="37"/>
  <c r="F108" i="37"/>
  <c r="G108" i="37"/>
  <c r="H108" i="37"/>
  <c r="K108" i="37"/>
  <c r="I26" i="14"/>
  <c r="J26" i="14"/>
  <c r="E26" i="14"/>
  <c r="F26" i="14"/>
  <c r="G26" i="14"/>
  <c r="H26" i="14"/>
  <c r="K26" i="14"/>
  <c r="D75" i="37"/>
  <c r="K67" i="37"/>
  <c r="H67" i="37"/>
  <c r="G67" i="37"/>
  <c r="F67" i="37"/>
  <c r="E67" i="37"/>
  <c r="J67" i="37"/>
  <c r="I67" i="37"/>
  <c r="I29" i="37"/>
  <c r="J29" i="37"/>
  <c r="E29" i="37"/>
  <c r="G29" i="37"/>
  <c r="H29" i="37"/>
  <c r="K29" i="37"/>
  <c r="F29" i="37"/>
  <c r="I59" i="14"/>
  <c r="J59" i="14"/>
  <c r="E59" i="14"/>
  <c r="F59" i="14"/>
  <c r="G59" i="14"/>
  <c r="H59" i="14"/>
  <c r="K59" i="14"/>
  <c r="I33" i="37"/>
  <c r="E33" i="37"/>
  <c r="F33" i="37"/>
  <c r="G33" i="37"/>
  <c r="H33" i="37"/>
  <c r="K33" i="37"/>
  <c r="J33" i="37"/>
  <c r="J41" i="14"/>
  <c r="E41" i="14"/>
  <c r="F41" i="14"/>
  <c r="G41" i="14"/>
  <c r="H41" i="14"/>
  <c r="K41" i="14"/>
  <c r="I41" i="14"/>
  <c r="I15" i="37"/>
  <c r="E15" i="37"/>
  <c r="G15" i="37"/>
  <c r="H15" i="37"/>
  <c r="K15" i="37"/>
  <c r="J15" i="37"/>
  <c r="F15" i="37"/>
  <c r="G52" i="37"/>
  <c r="H52" i="37"/>
  <c r="I52" i="37"/>
  <c r="J52" i="37"/>
  <c r="E52" i="37"/>
  <c r="F52" i="37"/>
  <c r="K52" i="37"/>
  <c r="I107" i="14"/>
  <c r="J107" i="14"/>
  <c r="E107" i="14"/>
  <c r="F107" i="14"/>
  <c r="G107" i="14"/>
  <c r="H107" i="14"/>
  <c r="K107" i="14"/>
  <c r="D24" i="38"/>
  <c r="E24" i="38"/>
  <c r="D59" i="38"/>
  <c r="E59" i="38"/>
  <c r="I71" i="14"/>
  <c r="J71" i="14"/>
  <c r="E71" i="14"/>
  <c r="F71" i="14"/>
  <c r="G71" i="14"/>
  <c r="H71" i="14"/>
  <c r="K71" i="14"/>
  <c r="D103" i="38"/>
  <c r="E103" i="38"/>
  <c r="J16" i="37"/>
  <c r="E16" i="37"/>
  <c r="F16" i="37"/>
  <c r="G16" i="37"/>
  <c r="H16" i="37"/>
  <c r="K16" i="37"/>
  <c r="I16" i="37"/>
  <c r="I53" i="37"/>
  <c r="E53" i="37"/>
  <c r="F53" i="37"/>
  <c r="G53" i="37"/>
  <c r="H53" i="37"/>
  <c r="K53" i="37"/>
  <c r="J53" i="37"/>
  <c r="H108" i="14"/>
  <c r="K108" i="14"/>
  <c r="I108" i="14"/>
  <c r="J108" i="14"/>
  <c r="E108" i="14"/>
  <c r="F108" i="14"/>
  <c r="G108" i="14"/>
  <c r="J46" i="37"/>
  <c r="F46" i="37"/>
  <c r="H46" i="37"/>
  <c r="K46" i="37"/>
  <c r="I46" i="37"/>
  <c r="E46" i="37"/>
  <c r="G46" i="37"/>
  <c r="E72" i="14"/>
  <c r="F72" i="14"/>
  <c r="G72" i="14"/>
  <c r="H72" i="14"/>
  <c r="K72" i="14"/>
  <c r="I72" i="14"/>
  <c r="J72" i="14"/>
  <c r="E21" i="38"/>
  <c r="D21" i="38"/>
  <c r="H63" i="37"/>
  <c r="K63" i="37"/>
  <c r="I63" i="37"/>
  <c r="J63" i="37"/>
  <c r="E63" i="37"/>
  <c r="F63" i="37"/>
  <c r="G63" i="37"/>
  <c r="I28" i="14"/>
  <c r="J28" i="14"/>
  <c r="E28" i="14"/>
  <c r="F28" i="14"/>
  <c r="G28" i="14"/>
  <c r="H28" i="14"/>
  <c r="K28" i="14"/>
  <c r="J24" i="37"/>
  <c r="F24" i="37"/>
  <c r="G24" i="37"/>
  <c r="H24" i="37"/>
  <c r="K24" i="37"/>
  <c r="I24" i="37"/>
  <c r="E24" i="37"/>
  <c r="J61" i="14"/>
  <c r="E61" i="14"/>
  <c r="F61" i="14"/>
  <c r="G61" i="14"/>
  <c r="H61" i="14"/>
  <c r="K61" i="14"/>
  <c r="I61" i="14"/>
  <c r="I35" i="37"/>
  <c r="E35" i="37"/>
  <c r="G35" i="37"/>
  <c r="H35" i="37"/>
  <c r="K35" i="37"/>
  <c r="J35" i="37"/>
  <c r="F35" i="37"/>
  <c r="F43" i="14"/>
  <c r="G43" i="14"/>
  <c r="H43" i="14"/>
  <c r="K43" i="14"/>
  <c r="I43" i="14"/>
  <c r="J43" i="14"/>
  <c r="E43" i="14"/>
  <c r="E17" i="37"/>
  <c r="G17" i="37"/>
  <c r="K17" i="37"/>
  <c r="I17" i="37"/>
  <c r="J17" i="37"/>
  <c r="F17" i="37"/>
  <c r="H17" i="37"/>
  <c r="K54" i="37"/>
  <c r="I54" i="37"/>
  <c r="J54" i="37"/>
  <c r="E54" i="37"/>
  <c r="F54" i="37"/>
  <c r="G54" i="37"/>
  <c r="H54" i="37"/>
  <c r="E109" i="14"/>
  <c r="H109" i="14"/>
  <c r="K109" i="14"/>
  <c r="I109" i="14"/>
  <c r="J109" i="14"/>
  <c r="F109" i="14"/>
  <c r="G109" i="14"/>
  <c r="F41" i="37"/>
  <c r="G41" i="37"/>
  <c r="K41" i="37"/>
  <c r="I41" i="37"/>
  <c r="J41" i="37"/>
  <c r="E41" i="37"/>
  <c r="H41" i="37"/>
  <c r="K40" i="37"/>
  <c r="H40" i="37"/>
  <c r="G40" i="37"/>
  <c r="E40" i="37"/>
  <c r="J40" i="37"/>
  <c r="F40" i="37"/>
  <c r="I40" i="37"/>
  <c r="D48" i="37"/>
  <c r="I73" i="14"/>
  <c r="J73" i="14"/>
  <c r="E73" i="14"/>
  <c r="F73" i="14"/>
  <c r="G73" i="14"/>
  <c r="H73" i="14"/>
  <c r="K73" i="14"/>
  <c r="D23" i="38"/>
  <c r="E23" i="38"/>
  <c r="I87" i="37"/>
  <c r="J87" i="37"/>
  <c r="E87" i="37"/>
  <c r="F87" i="37"/>
  <c r="G87" i="37"/>
  <c r="H87" i="37"/>
  <c r="K87" i="37"/>
  <c r="I45" i="37"/>
  <c r="J45" i="37"/>
  <c r="E45" i="37"/>
  <c r="F45" i="37"/>
  <c r="G45" i="37"/>
  <c r="H45" i="37"/>
  <c r="K45" i="37"/>
  <c r="G74" i="14"/>
  <c r="H74" i="14"/>
  <c r="K74" i="14"/>
  <c r="I74" i="14"/>
  <c r="J74" i="14"/>
  <c r="E74" i="14"/>
  <c r="F74" i="14"/>
  <c r="I86" i="37"/>
  <c r="J86" i="37"/>
  <c r="E86" i="37"/>
  <c r="F86" i="37"/>
  <c r="G86" i="37"/>
  <c r="H86" i="37"/>
  <c r="K86" i="37"/>
  <c r="D93" i="14"/>
  <c r="E85" i="14"/>
  <c r="J85" i="14"/>
  <c r="I85" i="14"/>
  <c r="K85" i="14"/>
  <c r="H85" i="14"/>
  <c r="G85" i="14"/>
  <c r="F85" i="14"/>
  <c r="D57" i="14"/>
  <c r="K49" i="14"/>
  <c r="H49" i="14"/>
  <c r="G49" i="14"/>
  <c r="F49" i="14"/>
  <c r="E49" i="14"/>
  <c r="J49" i="14"/>
  <c r="I49" i="14"/>
  <c r="E77" i="38"/>
  <c r="D77" i="38"/>
  <c r="E50" i="38"/>
  <c r="D50" i="38"/>
  <c r="E20" i="38"/>
  <c r="D20" i="38"/>
  <c r="I47" i="37"/>
  <c r="J47" i="37"/>
  <c r="E47" i="37"/>
  <c r="F47" i="37"/>
  <c r="G47" i="37"/>
  <c r="H47" i="37"/>
  <c r="K47" i="37"/>
  <c r="I27" i="14"/>
  <c r="J27" i="14"/>
  <c r="E27" i="14"/>
  <c r="F27" i="14"/>
  <c r="G27" i="14"/>
  <c r="H27" i="14"/>
  <c r="K27" i="14"/>
  <c r="D37" i="38"/>
  <c r="E37" i="38"/>
  <c r="I110" i="14"/>
  <c r="J110" i="14"/>
  <c r="E110" i="14"/>
  <c r="F110" i="14"/>
  <c r="G110" i="14"/>
  <c r="H110" i="14"/>
  <c r="K110" i="14"/>
  <c r="F23" i="14"/>
  <c r="G23" i="14"/>
  <c r="H23" i="14"/>
  <c r="K23" i="14"/>
  <c r="I23" i="14"/>
  <c r="J23" i="14"/>
  <c r="E23" i="14"/>
  <c r="I95" i="37"/>
  <c r="J95" i="37"/>
  <c r="E95" i="37"/>
  <c r="F95" i="37"/>
  <c r="G95" i="37"/>
  <c r="H95" i="37"/>
  <c r="K95" i="37"/>
  <c r="I86" i="14"/>
  <c r="J86" i="14"/>
  <c r="E86" i="14"/>
  <c r="F86" i="14"/>
  <c r="G86" i="14"/>
  <c r="H86" i="14"/>
  <c r="K86" i="14"/>
  <c r="F61" i="37"/>
  <c r="G61" i="37"/>
  <c r="K61" i="37"/>
  <c r="I61" i="37"/>
  <c r="J61" i="37"/>
  <c r="E61" i="37"/>
  <c r="H61" i="37"/>
  <c r="I24" i="14"/>
  <c r="J24" i="14"/>
  <c r="E24" i="14"/>
  <c r="F24" i="14"/>
  <c r="G24" i="14"/>
  <c r="H24" i="14"/>
  <c r="K24" i="14"/>
  <c r="K22" i="37"/>
  <c r="G22" i="37"/>
  <c r="F22" i="37"/>
  <c r="E22" i="37"/>
  <c r="I22" i="37"/>
  <c r="H22" i="37"/>
  <c r="J22" i="37"/>
  <c r="D30" i="37"/>
  <c r="K16" i="14"/>
  <c r="I16" i="14"/>
  <c r="J16" i="14"/>
  <c r="E16" i="14"/>
  <c r="F16" i="14"/>
  <c r="G16" i="14"/>
  <c r="H16" i="14"/>
  <c r="E48" i="38"/>
  <c r="D48" i="38"/>
  <c r="H13" i="37"/>
  <c r="F13" i="37"/>
  <c r="E13" i="37"/>
  <c r="J13" i="37"/>
  <c r="K13" i="37"/>
  <c r="G13" i="37"/>
  <c r="I13" i="37"/>
  <c r="J99" i="37"/>
  <c r="E99" i="37"/>
  <c r="F99" i="37"/>
  <c r="G99" i="37"/>
  <c r="H99" i="37"/>
  <c r="K99" i="37"/>
  <c r="I99" i="37"/>
  <c r="E70" i="38"/>
  <c r="D70" i="38"/>
  <c r="I89" i="37"/>
  <c r="J89" i="37"/>
  <c r="E89" i="37"/>
  <c r="F89" i="37"/>
  <c r="G89" i="37"/>
  <c r="H89" i="37"/>
  <c r="K89" i="37"/>
  <c r="H87" i="14"/>
  <c r="K87" i="14"/>
  <c r="I87" i="14"/>
  <c r="J87" i="14"/>
  <c r="E87" i="14"/>
  <c r="F87" i="14"/>
  <c r="G87" i="14"/>
  <c r="I50" i="14"/>
  <c r="J50" i="14"/>
  <c r="E50" i="14"/>
  <c r="F50" i="14"/>
  <c r="G50" i="14"/>
  <c r="H50" i="14"/>
  <c r="K50" i="14"/>
  <c r="J59" i="37"/>
  <c r="E59" i="37"/>
  <c r="G59" i="37"/>
  <c r="K59" i="37"/>
  <c r="I59" i="37"/>
  <c r="F59" i="37"/>
  <c r="H59" i="37"/>
  <c r="G14" i="14"/>
  <c r="H14" i="14"/>
  <c r="K14" i="14"/>
  <c r="I14" i="14"/>
  <c r="J14" i="14"/>
  <c r="E14" i="14"/>
  <c r="F14" i="14"/>
  <c r="I56" i="37"/>
  <c r="J56" i="37"/>
  <c r="E56" i="37"/>
  <c r="F56" i="37"/>
  <c r="G56" i="37"/>
  <c r="H56" i="37"/>
  <c r="K56" i="37"/>
  <c r="I60" i="37"/>
  <c r="J60" i="37"/>
  <c r="E60" i="37"/>
  <c r="F60" i="37"/>
  <c r="G60" i="37"/>
  <c r="H60" i="37"/>
  <c r="K60" i="37"/>
  <c r="F28" i="37"/>
  <c r="H28" i="37"/>
  <c r="I28" i="37"/>
  <c r="J28" i="37"/>
  <c r="E28" i="37"/>
  <c r="G28" i="37"/>
  <c r="K28" i="37"/>
  <c r="K49" i="37"/>
  <c r="H49" i="37"/>
  <c r="G49" i="37"/>
  <c r="F49" i="37"/>
  <c r="E49" i="37"/>
  <c r="J49" i="37"/>
  <c r="I49" i="37"/>
  <c r="D57" i="37"/>
  <c r="K78" i="14"/>
  <c r="I78" i="14"/>
  <c r="J78" i="14"/>
  <c r="E78" i="14"/>
  <c r="F78" i="14"/>
  <c r="G78" i="14"/>
  <c r="H78" i="14"/>
  <c r="I17" i="14"/>
  <c r="J17" i="14"/>
  <c r="E17" i="14"/>
  <c r="F17" i="14"/>
  <c r="G17" i="14"/>
  <c r="H17" i="14"/>
  <c r="K17" i="14"/>
  <c r="E26" i="38"/>
  <c r="D26" i="38"/>
  <c r="F101" i="37"/>
  <c r="G101" i="37"/>
  <c r="H101" i="37"/>
  <c r="K101" i="37"/>
  <c r="I101" i="37"/>
  <c r="J101" i="37"/>
  <c r="E101" i="37"/>
  <c r="E90" i="37"/>
  <c r="F90" i="37"/>
  <c r="H90" i="37"/>
  <c r="K90" i="37"/>
  <c r="I90" i="37"/>
  <c r="J90" i="37"/>
  <c r="G90" i="37"/>
  <c r="I88" i="14"/>
  <c r="J88" i="14"/>
  <c r="E88" i="14"/>
  <c r="F88" i="14"/>
  <c r="G88" i="14"/>
  <c r="H88" i="14"/>
  <c r="K88" i="14"/>
  <c r="I51" i="14"/>
  <c r="J51" i="14"/>
  <c r="E51" i="14"/>
  <c r="F51" i="14"/>
  <c r="G51" i="14"/>
  <c r="H51" i="14"/>
  <c r="K51" i="14"/>
  <c r="D39" i="14"/>
  <c r="K31" i="14"/>
  <c r="H31" i="14"/>
  <c r="G31" i="14"/>
  <c r="F31" i="14"/>
  <c r="E31" i="14"/>
  <c r="J31" i="14"/>
  <c r="I31" i="14"/>
  <c r="I38" i="37"/>
  <c r="J38" i="37"/>
  <c r="E38" i="37"/>
  <c r="F38" i="37"/>
  <c r="G38" i="37"/>
  <c r="H38" i="37"/>
  <c r="K38" i="37"/>
  <c r="J20" i="37"/>
  <c r="E20" i="37"/>
  <c r="F20" i="37"/>
  <c r="H20" i="37"/>
  <c r="K20" i="37"/>
  <c r="G20" i="37"/>
  <c r="I20" i="37"/>
  <c r="J62" i="37"/>
  <c r="E62" i="37"/>
  <c r="F62" i="37"/>
  <c r="G62" i="37"/>
  <c r="H62" i="37"/>
  <c r="K62" i="37"/>
  <c r="I62" i="37"/>
  <c r="H31" i="37"/>
  <c r="G31" i="37"/>
  <c r="F31" i="37"/>
  <c r="E31" i="37"/>
  <c r="J31" i="37"/>
  <c r="I31" i="37"/>
  <c r="K31" i="37"/>
  <c r="D39" i="37"/>
  <c r="J64" i="37"/>
  <c r="F64" i="37"/>
  <c r="G64" i="37"/>
  <c r="H64" i="37"/>
  <c r="K64" i="37"/>
  <c r="E64" i="37"/>
  <c r="I64" i="37"/>
  <c r="E32" i="38"/>
  <c r="D32" i="38"/>
  <c r="I79" i="14"/>
  <c r="J79" i="14"/>
  <c r="E79" i="14"/>
  <c r="F79" i="14"/>
  <c r="G79" i="14"/>
  <c r="H79" i="14"/>
  <c r="K79" i="14"/>
  <c r="I18" i="14"/>
  <c r="J18" i="14"/>
  <c r="E18" i="14"/>
  <c r="F18" i="14"/>
  <c r="G18" i="14"/>
  <c r="H18" i="14"/>
  <c r="K18" i="14"/>
  <c r="K21" i="37"/>
  <c r="I21" i="37"/>
  <c r="J21" i="37"/>
  <c r="E21" i="37"/>
  <c r="F21" i="37"/>
  <c r="G21" i="37"/>
  <c r="H21" i="37"/>
  <c r="K96" i="37"/>
  <c r="I96" i="37"/>
  <c r="J96" i="37"/>
  <c r="E96" i="37"/>
  <c r="F96" i="37"/>
  <c r="G96" i="37"/>
  <c r="H96" i="37"/>
  <c r="D114" i="38"/>
  <c r="E114" i="38"/>
  <c r="I89" i="14"/>
  <c r="J89" i="14"/>
  <c r="E89" i="14"/>
  <c r="F89" i="14"/>
  <c r="G89" i="14"/>
  <c r="H89" i="14"/>
  <c r="K89" i="14"/>
  <c r="E52" i="14"/>
  <c r="F52" i="14"/>
  <c r="G52" i="14"/>
  <c r="H52" i="14"/>
  <c r="K52" i="14"/>
  <c r="I52" i="14"/>
  <c r="J52" i="14"/>
  <c r="E32" i="14"/>
  <c r="F32" i="14"/>
  <c r="G32" i="14"/>
  <c r="H32" i="14"/>
  <c r="K32" i="14"/>
  <c r="I32" i="14"/>
  <c r="J32" i="14"/>
  <c r="I77" i="37"/>
  <c r="E77" i="37"/>
  <c r="F77" i="37"/>
  <c r="G77" i="37"/>
  <c r="H77" i="37"/>
  <c r="K77" i="37"/>
  <c r="J77" i="37"/>
  <c r="I80" i="14"/>
  <c r="J80" i="14"/>
  <c r="E80" i="14"/>
  <c r="F80" i="14"/>
  <c r="G80" i="14"/>
  <c r="H80" i="14"/>
  <c r="K80" i="14"/>
  <c r="J19" i="14"/>
  <c r="E19" i="14"/>
  <c r="F19" i="14"/>
  <c r="G19" i="14"/>
  <c r="H19" i="14"/>
  <c r="K19" i="14"/>
  <c r="I19" i="14"/>
  <c r="D125" i="38"/>
  <c r="E125" i="38"/>
  <c r="I91" i="37"/>
  <c r="J91" i="37"/>
  <c r="E91" i="37"/>
  <c r="F91" i="37"/>
  <c r="G91" i="37"/>
  <c r="H91" i="37"/>
  <c r="K91" i="37"/>
  <c r="I90" i="14"/>
  <c r="J90" i="14"/>
  <c r="E90" i="14"/>
  <c r="F90" i="14"/>
  <c r="G90" i="14"/>
  <c r="H90" i="14"/>
  <c r="K90" i="14"/>
  <c r="I53" i="14"/>
  <c r="J53" i="14"/>
  <c r="E53" i="14"/>
  <c r="F53" i="14"/>
  <c r="G53" i="14"/>
  <c r="H53" i="14"/>
  <c r="K53" i="14"/>
  <c r="I33" i="14"/>
  <c r="J33" i="14"/>
  <c r="E33" i="14"/>
  <c r="F33" i="14"/>
  <c r="G33" i="14"/>
  <c r="H33" i="14"/>
  <c r="K33" i="14"/>
  <c r="F81" i="37"/>
  <c r="G81" i="37"/>
  <c r="K81" i="37"/>
  <c r="I81" i="37"/>
  <c r="J81" i="37"/>
  <c r="E81" i="37"/>
  <c r="H81" i="37"/>
  <c r="D94" i="14"/>
  <c r="D101" i="14"/>
  <c r="D100" i="14"/>
  <c r="D99" i="14"/>
  <c r="D98" i="14"/>
  <c r="D97" i="14"/>
  <c r="D96" i="14"/>
  <c r="D95" i="14"/>
  <c r="I15" i="14"/>
  <c r="J15" i="14"/>
  <c r="E15" i="14"/>
  <c r="F15" i="14"/>
  <c r="G15" i="14"/>
  <c r="H15" i="14"/>
  <c r="K15" i="14"/>
  <c r="I88" i="37"/>
  <c r="J88" i="37"/>
  <c r="E88" i="37"/>
  <c r="F88" i="37"/>
  <c r="G88" i="37"/>
  <c r="H88" i="37"/>
  <c r="K88" i="37"/>
  <c r="J81" i="14"/>
  <c r="E81" i="14"/>
  <c r="F81" i="14"/>
  <c r="G81" i="14"/>
  <c r="H81" i="14"/>
  <c r="K81" i="14"/>
  <c r="I81" i="14"/>
  <c r="I20" i="14"/>
  <c r="J20" i="14"/>
  <c r="E20" i="14"/>
  <c r="F20" i="14"/>
  <c r="G20" i="14"/>
  <c r="H20" i="14"/>
  <c r="K20" i="14"/>
  <c r="I97" i="37"/>
  <c r="J97" i="37"/>
  <c r="E97" i="37"/>
  <c r="F97" i="37"/>
  <c r="G97" i="37"/>
  <c r="H97" i="37"/>
  <c r="K97" i="37"/>
  <c r="G92" i="37"/>
  <c r="H92" i="37"/>
  <c r="I92" i="37"/>
  <c r="J92" i="37"/>
  <c r="E92" i="37"/>
  <c r="F92" i="37"/>
  <c r="K92" i="37"/>
  <c r="I91" i="14"/>
  <c r="J91" i="14"/>
  <c r="E91" i="14"/>
  <c r="F91" i="14"/>
  <c r="G91" i="14"/>
  <c r="H91" i="14"/>
  <c r="K91" i="14"/>
  <c r="G54" i="14"/>
  <c r="H54" i="14"/>
  <c r="K54" i="14"/>
  <c r="I54" i="14"/>
  <c r="J54" i="14"/>
  <c r="E54" i="14"/>
  <c r="F54" i="14"/>
  <c r="G34" i="14"/>
  <c r="H34" i="14"/>
  <c r="K34" i="14"/>
  <c r="I34" i="14"/>
  <c r="J34" i="14"/>
  <c r="E34" i="14"/>
  <c r="F34" i="14"/>
  <c r="H83" i="37"/>
  <c r="K83" i="37"/>
  <c r="I83" i="37"/>
  <c r="J83" i="37"/>
  <c r="E83" i="37"/>
  <c r="F83" i="37"/>
  <c r="G83" i="37"/>
  <c r="I60" i="14"/>
  <c r="J60" i="14"/>
  <c r="E60" i="14"/>
  <c r="F60" i="14"/>
  <c r="G60" i="14"/>
  <c r="H60" i="14"/>
  <c r="K60" i="14"/>
  <c r="I65" i="37"/>
  <c r="J65" i="37"/>
  <c r="E65" i="37"/>
  <c r="F65" i="37"/>
  <c r="G65" i="37"/>
  <c r="H65" i="37"/>
  <c r="K65" i="37"/>
  <c r="I36" i="37"/>
  <c r="J36" i="37"/>
  <c r="E36" i="37"/>
  <c r="F36" i="37"/>
  <c r="G36" i="37"/>
  <c r="H36" i="37"/>
  <c r="K36" i="37"/>
  <c r="J26" i="37"/>
  <c r="F26" i="37"/>
  <c r="H26" i="37"/>
  <c r="K26" i="37"/>
  <c r="I26" i="37"/>
  <c r="E26" i="37"/>
  <c r="G26" i="37"/>
  <c r="E37" i="37"/>
  <c r="G37" i="37"/>
  <c r="K37" i="37"/>
  <c r="I37" i="37"/>
  <c r="J37" i="37"/>
  <c r="F37" i="37"/>
  <c r="H37" i="37"/>
  <c r="D12" i="37"/>
  <c r="H25" i="14"/>
  <c r="K25" i="14"/>
  <c r="I25" i="14"/>
  <c r="J25" i="14"/>
  <c r="E25" i="14"/>
  <c r="F25" i="14"/>
  <c r="G25" i="14"/>
  <c r="K58" i="37"/>
  <c r="H58" i="37"/>
  <c r="G58" i="37"/>
  <c r="F58" i="37"/>
  <c r="E58" i="37"/>
  <c r="J58" i="37"/>
  <c r="I58" i="37"/>
  <c r="D66" i="37"/>
  <c r="I68" i="37"/>
  <c r="J68" i="37"/>
  <c r="F68" i="37"/>
  <c r="G68" i="37"/>
  <c r="H68" i="37"/>
  <c r="K68" i="37"/>
  <c r="E68" i="37"/>
  <c r="I69" i="37"/>
  <c r="J69" i="37"/>
  <c r="E69" i="37"/>
  <c r="F69" i="37"/>
  <c r="G69" i="37"/>
  <c r="H69" i="37"/>
  <c r="K69" i="37"/>
  <c r="E103" i="37"/>
  <c r="J103" i="37"/>
  <c r="I103" i="37"/>
  <c r="K103" i="37"/>
  <c r="H103" i="37"/>
  <c r="G103" i="37"/>
  <c r="F103" i="37"/>
  <c r="D111" i="37"/>
  <c r="E70" i="37"/>
  <c r="F70" i="37"/>
  <c r="H70" i="37"/>
  <c r="K70" i="37"/>
  <c r="I70" i="37"/>
  <c r="J70" i="37"/>
  <c r="G70" i="37"/>
  <c r="I82" i="14"/>
  <c r="J82" i="14"/>
  <c r="E82" i="14"/>
  <c r="F82" i="14"/>
  <c r="G82" i="14"/>
  <c r="H82" i="14"/>
  <c r="K82" i="14"/>
  <c r="I62" i="14"/>
  <c r="J62" i="14"/>
  <c r="E62" i="14"/>
  <c r="F62" i="14"/>
  <c r="G62" i="14"/>
  <c r="H62" i="14"/>
  <c r="K62" i="14"/>
  <c r="I13" i="14"/>
  <c r="K13" i="14"/>
  <c r="H13" i="14"/>
  <c r="G13" i="14"/>
  <c r="F13" i="14"/>
  <c r="E13" i="14"/>
  <c r="J13" i="14"/>
  <c r="D21" i="14"/>
  <c r="I44" i="14"/>
  <c r="J44" i="14"/>
  <c r="E44" i="14"/>
  <c r="F44" i="14"/>
  <c r="G44" i="14"/>
  <c r="H44" i="14"/>
  <c r="K44" i="14"/>
  <c r="I98" i="37"/>
  <c r="J98" i="37"/>
  <c r="E98" i="37"/>
  <c r="F98" i="37"/>
  <c r="G98" i="37"/>
  <c r="H98" i="37"/>
  <c r="K98" i="37"/>
  <c r="I85" i="37"/>
  <c r="K85" i="37"/>
  <c r="H85" i="37"/>
  <c r="G85" i="37"/>
  <c r="F85" i="37"/>
  <c r="E85" i="37"/>
  <c r="J85" i="37"/>
  <c r="D93" i="37"/>
  <c r="E92" i="14"/>
  <c r="F92" i="14"/>
  <c r="G92" i="14"/>
  <c r="H92" i="14"/>
  <c r="K92" i="14"/>
  <c r="I92" i="14"/>
  <c r="J92" i="14"/>
  <c r="I55" i="14"/>
  <c r="J55" i="14"/>
  <c r="E55" i="14"/>
  <c r="F55" i="14"/>
  <c r="G55" i="14"/>
  <c r="H55" i="14"/>
  <c r="K55" i="14"/>
  <c r="I35" i="14"/>
  <c r="J35" i="14"/>
  <c r="E35" i="14"/>
  <c r="F35" i="14"/>
  <c r="G35" i="14"/>
  <c r="H35" i="14"/>
  <c r="K35" i="14"/>
  <c r="I78" i="37"/>
  <c r="J78" i="37"/>
  <c r="E78" i="37"/>
  <c r="F78" i="37"/>
  <c r="G78" i="37"/>
  <c r="H78" i="37"/>
  <c r="K78" i="37"/>
  <c r="D136" i="38"/>
  <c r="E136" i="38"/>
  <c r="E68" i="38"/>
  <c r="D68" i="38"/>
  <c r="I55" i="37"/>
  <c r="E55" i="37"/>
  <c r="G55" i="37"/>
  <c r="H55" i="37"/>
  <c r="K55" i="37"/>
  <c r="J55" i="37"/>
  <c r="F55" i="37"/>
  <c r="F63" i="14"/>
  <c r="G63" i="14"/>
  <c r="H63" i="14"/>
  <c r="K63" i="14"/>
  <c r="I63" i="14"/>
  <c r="J63" i="14"/>
  <c r="E63" i="14"/>
  <c r="H45" i="14"/>
  <c r="K45" i="14"/>
  <c r="I45" i="14"/>
  <c r="J45" i="14"/>
  <c r="E45" i="14"/>
  <c r="F45" i="14"/>
  <c r="G45" i="14"/>
  <c r="I100" i="37"/>
  <c r="J100" i="37"/>
  <c r="E100" i="37"/>
  <c r="F100" i="37"/>
  <c r="G100" i="37"/>
  <c r="H100" i="37"/>
  <c r="K100" i="37"/>
  <c r="D111" i="14"/>
  <c r="G103" i="14"/>
  <c r="F103" i="14"/>
  <c r="E103" i="14"/>
  <c r="J103" i="14"/>
  <c r="I103" i="14"/>
  <c r="K103" i="14"/>
  <c r="H103" i="14"/>
  <c r="E95" i="38"/>
  <c r="D95" i="38"/>
  <c r="K56" i="14"/>
  <c r="I56" i="14"/>
  <c r="J56" i="14"/>
  <c r="E56" i="14"/>
  <c r="F56" i="14"/>
  <c r="G56" i="14"/>
  <c r="H56" i="14"/>
  <c r="I67" i="14"/>
  <c r="D75" i="14"/>
  <c r="K67" i="14"/>
  <c r="H67" i="14"/>
  <c r="G67" i="14"/>
  <c r="F67" i="14"/>
  <c r="E67" i="14"/>
  <c r="J67" i="14"/>
  <c r="K36" i="14"/>
  <c r="I36" i="14"/>
  <c r="J36" i="14"/>
  <c r="E36" i="14"/>
  <c r="F36" i="14"/>
  <c r="G36" i="14"/>
  <c r="H36" i="14"/>
  <c r="J79" i="37"/>
  <c r="E79" i="37"/>
  <c r="G79" i="37"/>
  <c r="H79" i="37"/>
  <c r="K79" i="37"/>
  <c r="I79" i="37"/>
  <c r="F79" i="37"/>
  <c r="I42" i="14"/>
  <c r="J42" i="14"/>
  <c r="E42" i="14"/>
  <c r="F42" i="14"/>
  <c r="G42" i="14"/>
  <c r="H42" i="14"/>
  <c r="K42" i="14"/>
  <c r="E113" i="38"/>
  <c r="D113" i="38"/>
  <c r="H105" i="37"/>
  <c r="K105" i="37"/>
  <c r="I105" i="37"/>
  <c r="J105" i="37"/>
  <c r="E105" i="37"/>
  <c r="F105" i="37"/>
  <c r="G105" i="37"/>
  <c r="I46" i="14"/>
  <c r="J46" i="14"/>
  <c r="E46" i="14"/>
  <c r="F46" i="14"/>
  <c r="G46" i="14"/>
  <c r="H46" i="14"/>
  <c r="K46" i="14"/>
  <c r="J94" i="37"/>
  <c r="I94" i="37"/>
  <c r="K94" i="37"/>
  <c r="H94" i="37"/>
  <c r="G94" i="37"/>
  <c r="F94" i="37"/>
  <c r="E94" i="37"/>
  <c r="D102" i="37"/>
  <c r="H104" i="14"/>
  <c r="I104" i="14"/>
  <c r="J104" i="14"/>
  <c r="E104" i="14"/>
  <c r="F104" i="14"/>
  <c r="G104" i="14"/>
  <c r="K104" i="14"/>
  <c r="J42" i="37"/>
  <c r="E42" i="37"/>
  <c r="F42" i="37"/>
  <c r="G42" i="37"/>
  <c r="H42" i="37"/>
  <c r="K42" i="37"/>
  <c r="I42" i="37"/>
  <c r="I68" i="14"/>
  <c r="J68" i="14"/>
  <c r="E68" i="14"/>
  <c r="F68" i="14"/>
  <c r="G68" i="14"/>
  <c r="H68" i="14"/>
  <c r="K68" i="14"/>
  <c r="I37" i="14"/>
  <c r="J37" i="14"/>
  <c r="E37" i="14"/>
  <c r="F37" i="14"/>
  <c r="G37" i="14"/>
  <c r="H37" i="14"/>
  <c r="K37" i="14"/>
  <c r="I80" i="37"/>
  <c r="J80" i="37"/>
  <c r="E80" i="37"/>
  <c r="F80" i="37"/>
  <c r="G80" i="37"/>
  <c r="H80" i="37"/>
  <c r="K80" i="37"/>
  <c r="I34" i="37"/>
  <c r="J34" i="37"/>
  <c r="E34" i="37"/>
  <c r="F34" i="37"/>
  <c r="G34" i="37"/>
  <c r="H34" i="37"/>
  <c r="K34" i="37"/>
  <c r="D81" i="38"/>
  <c r="E81" i="38"/>
  <c r="E25" i="38"/>
  <c r="D25" i="38"/>
  <c r="G72" i="37"/>
  <c r="H72" i="37"/>
  <c r="I72" i="37"/>
  <c r="J72" i="37"/>
  <c r="E72" i="37"/>
  <c r="F72" i="37"/>
  <c r="K72" i="37"/>
  <c r="J76" i="14"/>
  <c r="I76" i="14"/>
  <c r="D84" i="14"/>
  <c r="K76" i="14"/>
  <c r="H76" i="14"/>
  <c r="G76" i="14"/>
  <c r="F76" i="14"/>
  <c r="E76" i="14"/>
  <c r="I64" i="14"/>
  <c r="J64" i="14"/>
  <c r="E64" i="14"/>
  <c r="F64" i="14"/>
  <c r="G64" i="14"/>
  <c r="H64" i="14"/>
  <c r="K64" i="14"/>
  <c r="E22" i="38"/>
  <c r="D22" i="38"/>
  <c r="I106" i="37"/>
  <c r="J106" i="37"/>
  <c r="E106" i="37"/>
  <c r="F106" i="37"/>
  <c r="G106" i="37"/>
  <c r="H106" i="37"/>
  <c r="K106" i="37"/>
  <c r="I73" i="37"/>
  <c r="E73" i="37"/>
  <c r="F73" i="37"/>
  <c r="G73" i="37"/>
  <c r="H73" i="37"/>
  <c r="K73" i="37"/>
  <c r="J73" i="37"/>
  <c r="D19" i="38"/>
  <c r="E19" i="38"/>
  <c r="K23" i="37"/>
  <c r="I23" i="37"/>
  <c r="J23" i="37"/>
  <c r="E23" i="37"/>
  <c r="F23" i="37"/>
  <c r="H23" i="37"/>
  <c r="G23" i="37"/>
  <c r="I77" i="14"/>
  <c r="J77" i="14"/>
  <c r="E77" i="14"/>
  <c r="F77" i="14"/>
  <c r="G77" i="14"/>
  <c r="H77" i="14"/>
  <c r="K77" i="14"/>
  <c r="H65" i="14"/>
  <c r="K65" i="14"/>
  <c r="I65" i="14"/>
  <c r="J65" i="14"/>
  <c r="E65" i="14"/>
  <c r="F65" i="14"/>
  <c r="G65" i="14"/>
  <c r="I47" i="14"/>
  <c r="J47" i="14"/>
  <c r="E47" i="14"/>
  <c r="F47" i="14"/>
  <c r="G47" i="14"/>
  <c r="H47" i="14"/>
  <c r="K47" i="14"/>
  <c r="E50" i="37"/>
  <c r="F50" i="37"/>
  <c r="H50" i="37"/>
  <c r="I50" i="37"/>
  <c r="J50" i="37"/>
  <c r="G50" i="37"/>
  <c r="K50" i="37"/>
  <c r="I105" i="14"/>
  <c r="F105" i="14"/>
  <c r="G105" i="14"/>
  <c r="K105" i="14"/>
  <c r="J105" i="14"/>
  <c r="E105" i="14"/>
  <c r="H105" i="14"/>
  <c r="K43" i="37"/>
  <c r="I43" i="37"/>
  <c r="J43" i="37"/>
  <c r="E43" i="37"/>
  <c r="F43" i="37"/>
  <c r="G43" i="37"/>
  <c r="H43" i="37"/>
  <c r="I69" i="14"/>
  <c r="J69" i="14"/>
  <c r="E69" i="14"/>
  <c r="F69" i="14"/>
  <c r="G69" i="14"/>
  <c r="H69" i="14"/>
  <c r="K69" i="14"/>
  <c r="I38" i="14"/>
  <c r="J38" i="14"/>
  <c r="E38" i="14"/>
  <c r="F38" i="14"/>
  <c r="G38" i="14"/>
  <c r="H38" i="14"/>
  <c r="K38" i="14"/>
  <c r="I82" i="37"/>
  <c r="J82" i="37"/>
  <c r="E82" i="37"/>
  <c r="F82" i="37"/>
  <c r="G82" i="37"/>
  <c r="H82" i="37"/>
  <c r="K82" i="37"/>
  <c r="M6" i="12"/>
  <c r="E29" i="23"/>
  <c r="E37" i="23"/>
  <c r="E41" i="23"/>
  <c r="E33" i="23"/>
  <c r="E42" i="23"/>
  <c r="E35" i="23"/>
  <c r="E32" i="23"/>
  <c r="E56" i="23"/>
  <c r="K6" i="12"/>
  <c r="J38" i="12"/>
  <c r="I38" i="12"/>
  <c r="J37" i="12"/>
  <c r="I37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1" i="12"/>
  <c r="I11" i="12"/>
  <c r="J10" i="12"/>
  <c r="I10" i="12"/>
  <c r="J9" i="12"/>
  <c r="I9" i="12"/>
  <c r="J8" i="12"/>
  <c r="I8" i="12"/>
  <c r="E71" i="38" l="1"/>
  <c r="E104" i="38"/>
  <c r="E60" i="38"/>
  <c r="D137" i="38"/>
  <c r="D115" i="38"/>
  <c r="E137" i="38"/>
  <c r="D126" i="38"/>
  <c r="E115" i="38"/>
  <c r="E38" i="38"/>
  <c r="D38" i="38"/>
  <c r="E126" i="38"/>
  <c r="D104" i="38"/>
  <c r="E82" i="38"/>
  <c r="E49" i="38"/>
  <c r="E93" i="38"/>
  <c r="D71" i="38"/>
  <c r="D82" i="38"/>
  <c r="D60" i="38"/>
  <c r="D49" i="38"/>
  <c r="D93" i="38"/>
  <c r="I99" i="14"/>
  <c r="J99" i="14"/>
  <c r="E99" i="14"/>
  <c r="F99" i="14"/>
  <c r="G99" i="14"/>
  <c r="H99" i="14"/>
  <c r="K99" i="14"/>
  <c r="I57" i="14"/>
  <c r="J57" i="14"/>
  <c r="E57" i="14"/>
  <c r="F57" i="14"/>
  <c r="G57" i="14"/>
  <c r="H57" i="14"/>
  <c r="K57" i="14"/>
  <c r="J57" i="37"/>
  <c r="E57" i="37"/>
  <c r="G57" i="37"/>
  <c r="K57" i="37"/>
  <c r="I57" i="37"/>
  <c r="F57" i="37"/>
  <c r="H57" i="37"/>
  <c r="I100" i="14"/>
  <c r="J100" i="14"/>
  <c r="E100" i="14"/>
  <c r="F100" i="14"/>
  <c r="G100" i="14"/>
  <c r="H100" i="14"/>
  <c r="K100" i="14"/>
  <c r="D102" i="14"/>
  <c r="F94" i="14"/>
  <c r="E94" i="14"/>
  <c r="J94" i="14"/>
  <c r="I94" i="14"/>
  <c r="K94" i="14"/>
  <c r="H94" i="14"/>
  <c r="G94" i="14"/>
  <c r="I93" i="37"/>
  <c r="J93" i="37"/>
  <c r="E93" i="37"/>
  <c r="F93" i="37"/>
  <c r="G93" i="37"/>
  <c r="H93" i="37"/>
  <c r="K93" i="37"/>
  <c r="J84" i="37"/>
  <c r="E84" i="37"/>
  <c r="F84" i="37"/>
  <c r="G84" i="37"/>
  <c r="H84" i="37"/>
  <c r="K84" i="37"/>
  <c r="I84" i="37"/>
  <c r="I66" i="14"/>
  <c r="J66" i="14"/>
  <c r="E66" i="14"/>
  <c r="F66" i="14"/>
  <c r="G66" i="14"/>
  <c r="H66" i="14"/>
  <c r="K66" i="14"/>
  <c r="J101" i="14"/>
  <c r="E101" i="14"/>
  <c r="F101" i="14"/>
  <c r="G101" i="14"/>
  <c r="H101" i="14"/>
  <c r="K101" i="14"/>
  <c r="I101" i="14"/>
  <c r="I84" i="14"/>
  <c r="J84" i="14"/>
  <c r="E84" i="14"/>
  <c r="F84" i="14"/>
  <c r="G84" i="14"/>
  <c r="H84" i="14"/>
  <c r="K84" i="14"/>
  <c r="G39" i="37"/>
  <c r="K39" i="37"/>
  <c r="I39" i="37"/>
  <c r="J39" i="37"/>
  <c r="E39" i="37"/>
  <c r="F39" i="37"/>
  <c r="H39" i="37"/>
  <c r="E30" i="14"/>
  <c r="F30" i="14"/>
  <c r="G30" i="14"/>
  <c r="H30" i="14"/>
  <c r="K30" i="14"/>
  <c r="I30" i="14"/>
  <c r="J30" i="14"/>
  <c r="I111" i="37"/>
  <c r="J111" i="37"/>
  <c r="E111" i="37"/>
  <c r="F111" i="37"/>
  <c r="G111" i="37"/>
  <c r="H111" i="37"/>
  <c r="K111" i="37"/>
  <c r="I75" i="37"/>
  <c r="E75" i="37"/>
  <c r="G75" i="37"/>
  <c r="H75" i="37"/>
  <c r="K75" i="37"/>
  <c r="J75" i="37"/>
  <c r="F75" i="37"/>
  <c r="I93" i="14"/>
  <c r="J93" i="14"/>
  <c r="E93" i="14"/>
  <c r="F93" i="14"/>
  <c r="G93" i="14"/>
  <c r="H93" i="14"/>
  <c r="K93" i="14"/>
  <c r="I48" i="14"/>
  <c r="J48" i="14"/>
  <c r="E48" i="14"/>
  <c r="F48" i="14"/>
  <c r="G48" i="14"/>
  <c r="H48" i="14"/>
  <c r="K48" i="14"/>
  <c r="H30" i="37"/>
  <c r="I30" i="37"/>
  <c r="J30" i="37"/>
  <c r="E30" i="37"/>
  <c r="F30" i="37"/>
  <c r="G30" i="37"/>
  <c r="K30" i="37"/>
  <c r="J39" i="14"/>
  <c r="E39" i="14"/>
  <c r="F39" i="14"/>
  <c r="G39" i="14"/>
  <c r="H39" i="14"/>
  <c r="K39" i="14"/>
  <c r="I39" i="14"/>
  <c r="I111" i="14"/>
  <c r="J111" i="14"/>
  <c r="E111" i="14"/>
  <c r="F111" i="14"/>
  <c r="G111" i="14"/>
  <c r="H111" i="14"/>
  <c r="K111" i="14"/>
  <c r="F21" i="14"/>
  <c r="G21" i="14"/>
  <c r="H21" i="14"/>
  <c r="K21" i="14"/>
  <c r="I21" i="14"/>
  <c r="J21" i="14"/>
  <c r="E21" i="14"/>
  <c r="I66" i="37"/>
  <c r="J66" i="37"/>
  <c r="F66" i="37"/>
  <c r="H66" i="37"/>
  <c r="K66" i="37"/>
  <c r="E66" i="37"/>
  <c r="G66" i="37"/>
  <c r="I95" i="14"/>
  <c r="J95" i="14"/>
  <c r="E95" i="14"/>
  <c r="F95" i="14"/>
  <c r="G95" i="14"/>
  <c r="H95" i="14"/>
  <c r="K95" i="14"/>
  <c r="K98" i="14"/>
  <c r="I98" i="14"/>
  <c r="J98" i="14"/>
  <c r="E98" i="14"/>
  <c r="F98" i="14"/>
  <c r="G98" i="14"/>
  <c r="H98" i="14"/>
  <c r="I102" i="37"/>
  <c r="J102" i="37"/>
  <c r="E102" i="37"/>
  <c r="F102" i="37"/>
  <c r="G102" i="37"/>
  <c r="H102" i="37"/>
  <c r="K102" i="37"/>
  <c r="G96" i="14"/>
  <c r="H96" i="14"/>
  <c r="K96" i="14"/>
  <c r="I96" i="14"/>
  <c r="J96" i="14"/>
  <c r="E96" i="14"/>
  <c r="F96" i="14"/>
  <c r="I75" i="14"/>
  <c r="J75" i="14"/>
  <c r="E75" i="14"/>
  <c r="F75" i="14"/>
  <c r="G75" i="14"/>
  <c r="H75" i="14"/>
  <c r="K75" i="14"/>
  <c r="I97" i="14"/>
  <c r="J97" i="14"/>
  <c r="E97" i="14"/>
  <c r="F97" i="14"/>
  <c r="G97" i="14"/>
  <c r="H97" i="14"/>
  <c r="K97" i="14"/>
  <c r="F48" i="37"/>
  <c r="H48" i="37"/>
  <c r="I48" i="37"/>
  <c r="J48" i="37"/>
  <c r="E48" i="37"/>
  <c r="G48" i="37"/>
  <c r="K48" i="37"/>
  <c r="E67" i="23"/>
  <c r="E53" i="23"/>
  <c r="E44" i="23"/>
  <c r="E52" i="23"/>
  <c r="E43" i="23"/>
  <c r="E48" i="23"/>
  <c r="E40" i="23"/>
  <c r="E46" i="23"/>
  <c r="I12" i="12"/>
  <c r="H13" i="12" s="1"/>
  <c r="J12" i="12"/>
  <c r="J7" i="12"/>
  <c r="I7" i="12"/>
  <c r="I102" i="14" l="1"/>
  <c r="J102" i="14"/>
  <c r="E102" i="14"/>
  <c r="F102" i="14"/>
  <c r="G102" i="14"/>
  <c r="H102" i="14"/>
  <c r="K102" i="14"/>
  <c r="E55" i="23"/>
  <c r="E64" i="23"/>
  <c r="E57" i="23"/>
  <c r="E51" i="23"/>
  <c r="E59" i="23"/>
  <c r="E54" i="23"/>
  <c r="E63" i="23"/>
  <c r="E78" i="23"/>
  <c r="I6" i="12"/>
  <c r="M5" i="12" s="1"/>
  <c r="J6" i="12"/>
  <c r="H15" i="12"/>
  <c r="H14" i="12"/>
  <c r="H16" i="12"/>
  <c r="H11" i="12"/>
  <c r="H10" i="12"/>
  <c r="H8" i="12"/>
  <c r="H9" i="12"/>
  <c r="E70" i="23" l="1"/>
  <c r="E62" i="23"/>
  <c r="E68" i="23"/>
  <c r="E75" i="23"/>
  <c r="E74" i="23"/>
  <c r="E89" i="23"/>
  <c r="E65" i="23"/>
  <c r="E66" i="23"/>
  <c r="K5" i="12"/>
  <c r="L5" i="12"/>
  <c r="N5" i="12"/>
  <c r="E86" i="23" l="1"/>
  <c r="E79" i="23"/>
  <c r="E77" i="23"/>
  <c r="E76" i="23"/>
  <c r="E73" i="23"/>
  <c r="E100" i="23"/>
  <c r="E85" i="23"/>
  <c r="E81" i="23"/>
  <c r="J5" i="12"/>
  <c r="E84" i="23" l="1"/>
  <c r="E87" i="23"/>
  <c r="E92" i="23"/>
  <c r="E88" i="23"/>
  <c r="E96" i="23"/>
  <c r="E90" i="23"/>
  <c r="E111" i="23"/>
  <c r="E97" i="23"/>
  <c r="E107" i="23" l="1"/>
  <c r="E108" i="23"/>
  <c r="E103" i="23"/>
  <c r="E122" i="23"/>
  <c r="E99" i="23"/>
  <c r="E98" i="23"/>
  <c r="E101" i="23"/>
  <c r="E95" i="23"/>
  <c r="E106" i="23" l="1"/>
  <c r="E112" i="23"/>
  <c r="E114" i="23"/>
  <c r="E133" i="23"/>
  <c r="E109" i="23"/>
  <c r="E110" i="23"/>
  <c r="E119" i="23"/>
  <c r="E118" i="23"/>
  <c r="E129" i="23" l="1"/>
  <c r="E123" i="23"/>
  <c r="E130" i="23"/>
  <c r="E121" i="23"/>
  <c r="E120" i="23"/>
  <c r="E117" i="23"/>
  <c r="E125" i="23"/>
  <c r="E132" i="23" l="1"/>
  <c r="E136" i="23"/>
  <c r="E134" i="23"/>
  <c r="E128" i="23"/>
  <c r="E131" i="23"/>
  <c r="F14" i="23"/>
  <c r="E14" i="23" l="1"/>
  <c r="E25" i="23" s="1"/>
  <c r="D11" i="14"/>
  <c r="D10" i="14"/>
  <c r="D9" i="14"/>
  <c r="D8" i="14"/>
  <c r="D7" i="14"/>
  <c r="D6" i="14"/>
  <c r="D5" i="14"/>
  <c r="D4" i="14"/>
  <c r="D12" i="14" l="1"/>
  <c r="E36" i="23"/>
  <c r="E47" i="23" l="1"/>
  <c r="E58" i="23" l="1"/>
  <c r="E69" i="23" l="1"/>
  <c r="E80" i="23" l="1"/>
  <c r="E91" i="23" l="1"/>
  <c r="E102" i="23" l="1"/>
  <c r="E113" i="23" l="1"/>
  <c r="E124" i="23" l="1"/>
  <c r="E135" i="23" l="1"/>
  <c r="P16" i="23"/>
  <c r="F6" i="23"/>
  <c r="F16" i="23" l="1"/>
  <c r="E6" i="23"/>
  <c r="E16" i="23" l="1"/>
  <c r="D6" i="23" s="1"/>
  <c r="E17" i="23"/>
  <c r="E27" i="23" l="1"/>
  <c r="E28" i="23"/>
  <c r="E4" i="9"/>
  <c r="D7" i="23"/>
  <c r="E5" i="9" s="1"/>
  <c r="D13" i="23"/>
  <c r="E11" i="9" s="1"/>
  <c r="D10" i="23"/>
  <c r="E8" i="9" s="1"/>
  <c r="D8" i="23"/>
  <c r="E6" i="9" s="1"/>
  <c r="D9" i="23"/>
  <c r="E7" i="9" s="1"/>
  <c r="D12" i="23"/>
  <c r="E10" i="9" s="1"/>
  <c r="D14" i="23"/>
  <c r="E12" i="9" s="1"/>
  <c r="D15" i="23"/>
  <c r="E13" i="9" s="1"/>
  <c r="D11" i="23"/>
  <c r="E9" i="9" s="1"/>
  <c r="D16" i="23" l="1"/>
  <c r="H8" i="9"/>
  <c r="G8" i="9"/>
  <c r="F8" i="9"/>
  <c r="L8" i="9"/>
  <c r="K8" i="9"/>
  <c r="I8" i="9"/>
  <c r="J8" i="9"/>
  <c r="H10" i="9"/>
  <c r="L10" i="9"/>
  <c r="I10" i="9"/>
  <c r="K10" i="9"/>
  <c r="F10" i="9"/>
  <c r="G10" i="9"/>
  <c r="J10" i="9"/>
  <c r="I11" i="9"/>
  <c r="F11" i="9"/>
  <c r="G11" i="9"/>
  <c r="H11" i="9"/>
  <c r="K11" i="9"/>
  <c r="L11" i="9"/>
  <c r="J11" i="9"/>
  <c r="E38" i="23"/>
  <c r="E39" i="23"/>
  <c r="K12" i="9"/>
  <c r="J4" i="27" s="1"/>
  <c r="L12" i="9"/>
  <c r="K4" i="27" s="1"/>
  <c r="I12" i="9"/>
  <c r="H4" i="27" s="1"/>
  <c r="H12" i="9"/>
  <c r="G4" i="27" s="1"/>
  <c r="J12" i="9"/>
  <c r="F12" i="9"/>
  <c r="E4" i="27" s="1"/>
  <c r="G12" i="9"/>
  <c r="F4" i="27" s="1"/>
  <c r="K7" i="9"/>
  <c r="H7" i="9"/>
  <c r="L7" i="9"/>
  <c r="F7" i="9"/>
  <c r="G7" i="9"/>
  <c r="I7" i="9"/>
  <c r="J7" i="9"/>
  <c r="L5" i="9"/>
  <c r="K5" i="9"/>
  <c r="I5" i="9"/>
  <c r="G5" i="9"/>
  <c r="F5" i="9"/>
  <c r="H5" i="9"/>
  <c r="J5" i="9"/>
  <c r="D22" i="23"/>
  <c r="E19" i="9" s="1"/>
  <c r="D19" i="23"/>
  <c r="E16" i="9" s="1"/>
  <c r="D25" i="23"/>
  <c r="E22" i="9" s="1"/>
  <c r="D23" i="23"/>
  <c r="E20" i="9" s="1"/>
  <c r="D26" i="23"/>
  <c r="E23" i="9" s="1"/>
  <c r="D18" i="23"/>
  <c r="E15" i="9" s="1"/>
  <c r="D24" i="23"/>
  <c r="E21" i="9" s="1"/>
  <c r="D20" i="23"/>
  <c r="E17" i="9" s="1"/>
  <c r="D21" i="23"/>
  <c r="E18" i="9" s="1"/>
  <c r="H4" i="9"/>
  <c r="I4" i="9"/>
  <c r="F4" i="9"/>
  <c r="K4" i="9"/>
  <c r="G4" i="9"/>
  <c r="L4" i="9"/>
  <c r="J4" i="9"/>
  <c r="L9" i="9"/>
  <c r="G9" i="9"/>
  <c r="I9" i="9"/>
  <c r="K9" i="9"/>
  <c r="H9" i="9"/>
  <c r="F9" i="9"/>
  <c r="J9" i="9"/>
  <c r="H13" i="9"/>
  <c r="G5" i="27" s="1"/>
  <c r="I13" i="9"/>
  <c r="H5" i="27" s="1"/>
  <c r="G13" i="9"/>
  <c r="F5" i="27" s="1"/>
  <c r="L13" i="9"/>
  <c r="K5" i="27" s="1"/>
  <c r="K13" i="9"/>
  <c r="J5" i="27" s="1"/>
  <c r="J13" i="9"/>
  <c r="F13" i="9"/>
  <c r="E5" i="27" s="1"/>
  <c r="H6" i="9"/>
  <c r="L6" i="9"/>
  <c r="G6" i="9"/>
  <c r="I6" i="9"/>
  <c r="F6" i="9"/>
  <c r="K6" i="9"/>
  <c r="J6" i="9"/>
  <c r="D17" i="23"/>
  <c r="E8" i="37" l="1"/>
  <c r="E5" i="37"/>
  <c r="E7" i="37"/>
  <c r="E9" i="37"/>
  <c r="E11" i="37"/>
  <c r="E6" i="37"/>
  <c r="E10" i="37"/>
  <c r="E4" i="37"/>
  <c r="E12" i="37"/>
  <c r="F10" i="14"/>
  <c r="F7" i="14"/>
  <c r="F8" i="14"/>
  <c r="F6" i="14"/>
  <c r="F11" i="14"/>
  <c r="F9" i="14"/>
  <c r="F5" i="14"/>
  <c r="F4" i="14"/>
  <c r="F12" i="14"/>
  <c r="E11" i="14"/>
  <c r="E4" i="14"/>
  <c r="E6" i="14"/>
  <c r="E9" i="14"/>
  <c r="E8" i="14"/>
  <c r="E5" i="14"/>
  <c r="E7" i="14"/>
  <c r="E10" i="14"/>
  <c r="E12" i="14"/>
  <c r="G6" i="14"/>
  <c r="G11" i="14"/>
  <c r="G10" i="14"/>
  <c r="G7" i="14"/>
  <c r="G9" i="14"/>
  <c r="G4" i="14"/>
  <c r="G5" i="14"/>
  <c r="G8" i="14"/>
  <c r="G12" i="14"/>
  <c r="H5" i="14"/>
  <c r="H11" i="14"/>
  <c r="H4" i="14"/>
  <c r="H6" i="14"/>
  <c r="H10" i="14"/>
  <c r="H7" i="14"/>
  <c r="H9" i="14"/>
  <c r="H8" i="14"/>
  <c r="H12" i="14"/>
  <c r="K6" i="14"/>
  <c r="K5" i="14"/>
  <c r="K11" i="14"/>
  <c r="K4" i="14"/>
  <c r="K7" i="14"/>
  <c r="K10" i="14"/>
  <c r="K9" i="14"/>
  <c r="K8" i="14"/>
  <c r="K12" i="14"/>
  <c r="J6" i="37"/>
  <c r="J5" i="37"/>
  <c r="J9" i="37"/>
  <c r="J4" i="37"/>
  <c r="J11" i="37"/>
  <c r="J8" i="37"/>
  <c r="J7" i="37"/>
  <c r="J10" i="37"/>
  <c r="J12" i="37"/>
  <c r="J9" i="14"/>
  <c r="J7" i="14"/>
  <c r="J11" i="14"/>
  <c r="J6" i="14"/>
  <c r="J8" i="14"/>
  <c r="J4" i="14"/>
  <c r="J5" i="14"/>
  <c r="J10" i="14"/>
  <c r="J12" i="14"/>
  <c r="K9" i="37"/>
  <c r="K8" i="37"/>
  <c r="K6" i="37"/>
  <c r="K11" i="37"/>
  <c r="K5" i="37"/>
  <c r="K7" i="37"/>
  <c r="K4" i="37"/>
  <c r="K10" i="37"/>
  <c r="K12" i="37"/>
  <c r="F6" i="37"/>
  <c r="F4" i="37"/>
  <c r="F5" i="37"/>
  <c r="F7" i="37"/>
  <c r="F11" i="37"/>
  <c r="F9" i="37"/>
  <c r="F10" i="37"/>
  <c r="F8" i="37"/>
  <c r="F12" i="37"/>
  <c r="H4" i="37"/>
  <c r="H7" i="37"/>
  <c r="H6" i="37"/>
  <c r="H5" i="37"/>
  <c r="H9" i="37"/>
  <c r="H10" i="37"/>
  <c r="H11" i="37"/>
  <c r="H8" i="37"/>
  <c r="H12" i="37"/>
  <c r="G8" i="37"/>
  <c r="G5" i="37"/>
  <c r="G9" i="37"/>
  <c r="G7" i="37"/>
  <c r="G11" i="37"/>
  <c r="G6" i="37"/>
  <c r="G10" i="37"/>
  <c r="G4" i="37"/>
  <c r="G12" i="37"/>
  <c r="M8" i="9"/>
  <c r="M10" i="9"/>
  <c r="M6" i="9"/>
  <c r="M7" i="9"/>
  <c r="M11" i="9"/>
  <c r="M9" i="9"/>
  <c r="M4" i="9"/>
  <c r="M5" i="9"/>
  <c r="I21" i="9"/>
  <c r="G21" i="9"/>
  <c r="L21" i="9"/>
  <c r="F21" i="9"/>
  <c r="K21" i="9"/>
  <c r="H21" i="9"/>
  <c r="J21" i="9"/>
  <c r="D27" i="23"/>
  <c r="E14" i="9"/>
  <c r="G15" i="9"/>
  <c r="K15" i="9"/>
  <c r="H15" i="9"/>
  <c r="L15" i="9"/>
  <c r="I15" i="9"/>
  <c r="F15" i="9"/>
  <c r="J15" i="9"/>
  <c r="K16" i="9"/>
  <c r="L16" i="9"/>
  <c r="I16" i="9"/>
  <c r="G16" i="9"/>
  <c r="F16" i="9"/>
  <c r="H16" i="9"/>
  <c r="J16" i="9"/>
  <c r="D32" i="23"/>
  <c r="E28" i="9" s="1"/>
  <c r="D34" i="23"/>
  <c r="E30" i="9" s="1"/>
  <c r="D33" i="23"/>
  <c r="E29" i="9" s="1"/>
  <c r="D36" i="23"/>
  <c r="E32" i="9" s="1"/>
  <c r="D37" i="23"/>
  <c r="E33" i="9" s="1"/>
  <c r="D31" i="23"/>
  <c r="E27" i="9" s="1"/>
  <c r="D29" i="23"/>
  <c r="E25" i="9" s="1"/>
  <c r="D35" i="23"/>
  <c r="E31" i="9" s="1"/>
  <c r="D30" i="23"/>
  <c r="E26" i="9" s="1"/>
  <c r="M13" i="9"/>
  <c r="I5" i="27"/>
  <c r="K18" i="9"/>
  <c r="I18" i="9"/>
  <c r="H18" i="9"/>
  <c r="L18" i="9"/>
  <c r="G18" i="9"/>
  <c r="F18" i="9"/>
  <c r="J18" i="9"/>
  <c r="L23" i="9"/>
  <c r="K7" i="27" s="1"/>
  <c r="I23" i="9"/>
  <c r="H7" i="27" s="1"/>
  <c r="F23" i="9"/>
  <c r="E7" i="27" s="1"/>
  <c r="K23" i="9"/>
  <c r="J7" i="27" s="1"/>
  <c r="G23" i="9"/>
  <c r="F7" i="27" s="1"/>
  <c r="H23" i="9"/>
  <c r="G7" i="27" s="1"/>
  <c r="J23" i="9"/>
  <c r="K19" i="9"/>
  <c r="G19" i="9"/>
  <c r="L19" i="9"/>
  <c r="I19" i="9"/>
  <c r="H19" i="9"/>
  <c r="F19" i="9"/>
  <c r="J19" i="9"/>
  <c r="D28" i="23"/>
  <c r="I22" i="9"/>
  <c r="H6" i="27" s="1"/>
  <c r="H22" i="9"/>
  <c r="G6" i="27" s="1"/>
  <c r="L22" i="9"/>
  <c r="K6" i="27" s="1"/>
  <c r="F22" i="9"/>
  <c r="E6" i="27" s="1"/>
  <c r="K22" i="9"/>
  <c r="J6" i="27" s="1"/>
  <c r="G22" i="9"/>
  <c r="F6" i="27" s="1"/>
  <c r="J22" i="9"/>
  <c r="E49" i="23"/>
  <c r="D39" i="23" s="1"/>
  <c r="E50" i="23"/>
  <c r="F17" i="9"/>
  <c r="I17" i="9"/>
  <c r="H17" i="9"/>
  <c r="L17" i="9"/>
  <c r="G17" i="9"/>
  <c r="K17" i="9"/>
  <c r="J17" i="9"/>
  <c r="H20" i="9"/>
  <c r="L20" i="9"/>
  <c r="F20" i="9"/>
  <c r="I20" i="9"/>
  <c r="K20" i="9"/>
  <c r="G20" i="9"/>
  <c r="J20" i="9"/>
  <c r="M12" i="9"/>
  <c r="I4" i="27"/>
  <c r="I5" i="37" l="1"/>
  <c r="L5" i="37" s="1"/>
  <c r="I4" i="37"/>
  <c r="L4" i="37" s="1"/>
  <c r="I9" i="37"/>
  <c r="L9" i="37" s="1"/>
  <c r="I7" i="37"/>
  <c r="L7" i="37" s="1"/>
  <c r="I11" i="37"/>
  <c r="L11" i="37" s="1"/>
  <c r="I6" i="37"/>
  <c r="L6" i="37" s="1"/>
  <c r="I10" i="37"/>
  <c r="L10" i="37" s="1"/>
  <c r="I8" i="37"/>
  <c r="L8" i="37" s="1"/>
  <c r="I12" i="37"/>
  <c r="L12" i="37" s="1"/>
  <c r="E13" i="26" s="1"/>
  <c r="I7" i="14"/>
  <c r="L7" i="14" s="1"/>
  <c r="I10" i="14"/>
  <c r="L10" i="14" s="1"/>
  <c r="I6" i="14"/>
  <c r="L6" i="14" s="1"/>
  <c r="I11" i="14"/>
  <c r="L11" i="14" s="1"/>
  <c r="I9" i="14"/>
  <c r="L9" i="14" s="1"/>
  <c r="I4" i="14"/>
  <c r="L4" i="14" s="1"/>
  <c r="I8" i="14"/>
  <c r="L8" i="14" s="1"/>
  <c r="I5" i="14"/>
  <c r="L5" i="14" s="1"/>
  <c r="I12" i="14"/>
  <c r="L12" i="14" s="1"/>
  <c r="E12" i="26" s="1"/>
  <c r="M19" i="9"/>
  <c r="M17" i="9"/>
  <c r="M18" i="9"/>
  <c r="M15" i="9"/>
  <c r="M21" i="9"/>
  <c r="M20" i="9"/>
  <c r="M16" i="9"/>
  <c r="L4" i="27"/>
  <c r="E60" i="23"/>
  <c r="D50" i="23" s="1"/>
  <c r="E61" i="23"/>
  <c r="K27" i="9"/>
  <c r="H27" i="9"/>
  <c r="G27" i="9"/>
  <c r="F27" i="9"/>
  <c r="L27" i="9"/>
  <c r="I27" i="9"/>
  <c r="J27" i="9"/>
  <c r="I30" i="9"/>
  <c r="H30" i="9"/>
  <c r="L30" i="9"/>
  <c r="K30" i="9"/>
  <c r="G30" i="9"/>
  <c r="F30" i="9"/>
  <c r="J30" i="9"/>
  <c r="K14" i="9"/>
  <c r="F14" i="9"/>
  <c r="I14" i="9"/>
  <c r="L14" i="9"/>
  <c r="G14" i="9"/>
  <c r="H14" i="9"/>
  <c r="J14" i="9"/>
  <c r="E34" i="9"/>
  <c r="K25" i="9"/>
  <c r="L25" i="9"/>
  <c r="I25" i="9"/>
  <c r="G25" i="9"/>
  <c r="F25" i="9"/>
  <c r="H25" i="9"/>
  <c r="J25" i="9"/>
  <c r="D42" i="23"/>
  <c r="E37" i="9" s="1"/>
  <c r="D44" i="23"/>
  <c r="E39" i="9" s="1"/>
  <c r="D45" i="23"/>
  <c r="E40" i="9" s="1"/>
  <c r="D47" i="23"/>
  <c r="E42" i="9" s="1"/>
  <c r="D46" i="23"/>
  <c r="E41" i="9" s="1"/>
  <c r="D40" i="23"/>
  <c r="E35" i="9" s="1"/>
  <c r="D48" i="23"/>
  <c r="E43" i="9" s="1"/>
  <c r="D41" i="23"/>
  <c r="E36" i="9" s="1"/>
  <c r="D43" i="23"/>
  <c r="E38" i="9" s="1"/>
  <c r="L5" i="27"/>
  <c r="F26" i="9"/>
  <c r="H26" i="9"/>
  <c r="I26" i="9"/>
  <c r="L26" i="9"/>
  <c r="G26" i="9"/>
  <c r="K26" i="9"/>
  <c r="J26" i="9"/>
  <c r="H33" i="9"/>
  <c r="G9" i="27" s="1"/>
  <c r="G33" i="9"/>
  <c r="F9" i="27" s="1"/>
  <c r="L33" i="9"/>
  <c r="K9" i="27" s="1"/>
  <c r="I33" i="9"/>
  <c r="H9" i="27" s="1"/>
  <c r="K33" i="9"/>
  <c r="J9" i="27" s="1"/>
  <c r="J33" i="9"/>
  <c r="F33" i="9"/>
  <c r="E9" i="27" s="1"/>
  <c r="H28" i="9"/>
  <c r="L28" i="9"/>
  <c r="F28" i="9"/>
  <c r="K28" i="9"/>
  <c r="I28" i="9"/>
  <c r="G28" i="9"/>
  <c r="J28" i="9"/>
  <c r="D38" i="23"/>
  <c r="E24" i="9"/>
  <c r="H29" i="9"/>
  <c r="F29" i="9"/>
  <c r="G29" i="9"/>
  <c r="K29" i="9"/>
  <c r="L29" i="9"/>
  <c r="I29" i="9"/>
  <c r="J29" i="9"/>
  <c r="M22" i="9"/>
  <c r="I6" i="27"/>
  <c r="M23" i="9"/>
  <c r="I7" i="27"/>
  <c r="K31" i="9"/>
  <c r="I31" i="9"/>
  <c r="H31" i="9"/>
  <c r="F31" i="9"/>
  <c r="G31" i="9"/>
  <c r="L31" i="9"/>
  <c r="J31" i="9"/>
  <c r="L32" i="9"/>
  <c r="K8" i="27" s="1"/>
  <c r="G32" i="9"/>
  <c r="F8" i="27" s="1"/>
  <c r="F32" i="9"/>
  <c r="E8" i="27" s="1"/>
  <c r="H32" i="9"/>
  <c r="G8" i="27" s="1"/>
  <c r="K32" i="9"/>
  <c r="J8" i="27" s="1"/>
  <c r="I32" i="9"/>
  <c r="H8" i="27" s="1"/>
  <c r="J32" i="9"/>
  <c r="N14" i="38" l="1"/>
  <c r="Q14" i="38"/>
  <c r="U14" i="38"/>
  <c r="S14" i="38"/>
  <c r="R14" i="38"/>
  <c r="V14" i="38"/>
  <c r="O14" i="38"/>
  <c r="W14" i="38"/>
  <c r="P14" i="38"/>
  <c r="T14" i="38"/>
  <c r="P15" i="38"/>
  <c r="T15" i="38"/>
  <c r="N15" i="38"/>
  <c r="R15" i="38"/>
  <c r="Q15" i="38"/>
  <c r="U15" i="38"/>
  <c r="V15" i="38"/>
  <c r="S15" i="38"/>
  <c r="W15" i="38"/>
  <c r="O15" i="38"/>
  <c r="M31" i="9"/>
  <c r="D49" i="23"/>
  <c r="M26" i="9"/>
  <c r="M27" i="9"/>
  <c r="M30" i="9"/>
  <c r="M29" i="9"/>
  <c r="M25" i="9"/>
  <c r="M28" i="9"/>
  <c r="M14" i="9"/>
  <c r="E6" i="26"/>
  <c r="F35" i="9"/>
  <c r="H35" i="9"/>
  <c r="K35" i="9"/>
  <c r="G35" i="9"/>
  <c r="L35" i="9"/>
  <c r="I35" i="9"/>
  <c r="J35" i="9"/>
  <c r="F34" i="9"/>
  <c r="I34" i="9"/>
  <c r="H34" i="9"/>
  <c r="L34" i="9"/>
  <c r="G34" i="9"/>
  <c r="K34" i="9"/>
  <c r="J34" i="9"/>
  <c r="E72" i="23"/>
  <c r="E71" i="23"/>
  <c r="D61" i="23" s="1"/>
  <c r="L15" i="14"/>
  <c r="L19" i="14"/>
  <c r="L17" i="14"/>
  <c r="L6" i="27"/>
  <c r="L14" i="14"/>
  <c r="L18" i="14"/>
  <c r="L21" i="14"/>
  <c r="E23" i="26" s="1"/>
  <c r="L16" i="14"/>
  <c r="L13" i="14"/>
  <c r="L20" i="14"/>
  <c r="L38" i="9"/>
  <c r="G38" i="9"/>
  <c r="K38" i="9"/>
  <c r="H38" i="9"/>
  <c r="I38" i="9"/>
  <c r="F38" i="9"/>
  <c r="J38" i="9"/>
  <c r="H41" i="9"/>
  <c r="F41" i="9"/>
  <c r="K41" i="9"/>
  <c r="I41" i="9"/>
  <c r="L41" i="9"/>
  <c r="G41" i="9"/>
  <c r="J41" i="9"/>
  <c r="I37" i="9"/>
  <c r="F37" i="9"/>
  <c r="L37" i="9"/>
  <c r="H37" i="9"/>
  <c r="K37" i="9"/>
  <c r="G37" i="9"/>
  <c r="J37" i="9"/>
  <c r="D57" i="23"/>
  <c r="E51" i="9" s="1"/>
  <c r="D56" i="23"/>
  <c r="E50" i="9" s="1"/>
  <c r="D51" i="23"/>
  <c r="E45" i="9" s="1"/>
  <c r="D58" i="23"/>
  <c r="E52" i="9" s="1"/>
  <c r="D55" i="23"/>
  <c r="E49" i="9" s="1"/>
  <c r="D53" i="23"/>
  <c r="E47" i="9" s="1"/>
  <c r="D52" i="23"/>
  <c r="E46" i="9" s="1"/>
  <c r="D59" i="23"/>
  <c r="E53" i="9" s="1"/>
  <c r="D54" i="23"/>
  <c r="E48" i="9" s="1"/>
  <c r="E9" i="26"/>
  <c r="E8" i="26"/>
  <c r="I39" i="9"/>
  <c r="H39" i="9"/>
  <c r="L39" i="9"/>
  <c r="F39" i="9"/>
  <c r="G39" i="9"/>
  <c r="K39" i="9"/>
  <c r="J39" i="9"/>
  <c r="L7" i="27"/>
  <c r="L15" i="37"/>
  <c r="L21" i="37"/>
  <c r="E24" i="26" s="1"/>
  <c r="L13" i="37"/>
  <c r="L19" i="37"/>
  <c r="L17" i="37"/>
  <c r="L14" i="37"/>
  <c r="L20" i="37"/>
  <c r="L18" i="37"/>
  <c r="L16" i="37"/>
  <c r="G36" i="9"/>
  <c r="F36" i="9"/>
  <c r="I36" i="9"/>
  <c r="H36" i="9"/>
  <c r="L36" i="9"/>
  <c r="K36" i="9"/>
  <c r="J36" i="9"/>
  <c r="F42" i="9"/>
  <c r="E10" i="27" s="1"/>
  <c r="H42" i="9"/>
  <c r="G10" i="27" s="1"/>
  <c r="I42" i="9"/>
  <c r="H10" i="27" s="1"/>
  <c r="K42" i="9"/>
  <c r="J10" i="27" s="1"/>
  <c r="J42" i="9"/>
  <c r="L42" i="9"/>
  <c r="K10" i="27" s="1"/>
  <c r="G42" i="9"/>
  <c r="F10" i="27" s="1"/>
  <c r="E44" i="9"/>
  <c r="E7" i="26"/>
  <c r="E4" i="26"/>
  <c r="I24" i="9"/>
  <c r="K24" i="9"/>
  <c r="F24" i="9"/>
  <c r="H24" i="9"/>
  <c r="L24" i="9"/>
  <c r="G24" i="9"/>
  <c r="J24" i="9"/>
  <c r="I8" i="27"/>
  <c r="M32" i="9"/>
  <c r="M33" i="9"/>
  <c r="I9" i="27"/>
  <c r="H43" i="9"/>
  <c r="G11" i="27" s="1"/>
  <c r="K43" i="9"/>
  <c r="J11" i="27" s="1"/>
  <c r="L43" i="9"/>
  <c r="K11" i="27" s="1"/>
  <c r="F43" i="9"/>
  <c r="E11" i="27" s="1"/>
  <c r="I43" i="9"/>
  <c r="H11" i="27" s="1"/>
  <c r="G43" i="9"/>
  <c r="F11" i="27" s="1"/>
  <c r="J43" i="9"/>
  <c r="K40" i="9"/>
  <c r="I40" i="9"/>
  <c r="F40" i="9"/>
  <c r="H40" i="9"/>
  <c r="L40" i="9"/>
  <c r="G40" i="9"/>
  <c r="J40" i="9"/>
  <c r="E10" i="26"/>
  <c r="E11" i="26"/>
  <c r="E5" i="26"/>
  <c r="E14" i="26" l="1"/>
  <c r="L8" i="38"/>
  <c r="M8" i="38"/>
  <c r="N8" i="38"/>
  <c r="V8" i="38"/>
  <c r="W8" i="38"/>
  <c r="O8" i="38"/>
  <c r="P8" i="38"/>
  <c r="T8" i="38"/>
  <c r="Q8" i="38"/>
  <c r="F8" i="38"/>
  <c r="R8" i="38"/>
  <c r="S8" i="38"/>
  <c r="G8" i="38"/>
  <c r="I8" i="38"/>
  <c r="J8" i="38"/>
  <c r="H8" i="38"/>
  <c r="K8" i="38"/>
  <c r="U8" i="38"/>
  <c r="D15" i="38"/>
  <c r="H6" i="38"/>
  <c r="P6" i="38"/>
  <c r="U6" i="38"/>
  <c r="K6" i="38"/>
  <c r="I6" i="38"/>
  <c r="J6" i="38"/>
  <c r="M6" i="38"/>
  <c r="N6" i="38"/>
  <c r="Q6" i="38"/>
  <c r="S6" i="38"/>
  <c r="G6" i="38"/>
  <c r="L6" i="38"/>
  <c r="O6" i="38"/>
  <c r="R6" i="38"/>
  <c r="T6" i="38"/>
  <c r="V6" i="38"/>
  <c r="F6" i="38"/>
  <c r="W6" i="38"/>
  <c r="T13" i="38"/>
  <c r="O13" i="38"/>
  <c r="U13" i="38"/>
  <c r="N13" i="38"/>
  <c r="L13" i="38"/>
  <c r="V13" i="38"/>
  <c r="Q13" i="38"/>
  <c r="G13" i="38"/>
  <c r="W13" i="38"/>
  <c r="M13" i="38"/>
  <c r="K13" i="38"/>
  <c r="H13" i="38"/>
  <c r="F13" i="38"/>
  <c r="I13" i="38"/>
  <c r="J13" i="38"/>
  <c r="P13" i="38"/>
  <c r="R13" i="38"/>
  <c r="S13" i="38"/>
  <c r="U7" i="38"/>
  <c r="V7" i="38"/>
  <c r="G7" i="38"/>
  <c r="W7" i="38"/>
  <c r="J7" i="38"/>
  <c r="H7" i="38"/>
  <c r="O7" i="38"/>
  <c r="K7" i="38"/>
  <c r="I7" i="38"/>
  <c r="L7" i="38"/>
  <c r="Q7" i="38"/>
  <c r="M7" i="38"/>
  <c r="N7" i="38"/>
  <c r="R7" i="38"/>
  <c r="S7" i="38"/>
  <c r="F7" i="38"/>
  <c r="P7" i="38"/>
  <c r="T7" i="38"/>
  <c r="L12" i="38"/>
  <c r="M12" i="38"/>
  <c r="W12" i="38"/>
  <c r="N12" i="38"/>
  <c r="F12" i="38"/>
  <c r="O12" i="38"/>
  <c r="P12" i="38"/>
  <c r="G12" i="38"/>
  <c r="H12" i="38"/>
  <c r="Q12" i="38"/>
  <c r="R12" i="38"/>
  <c r="U12" i="38"/>
  <c r="S12" i="38"/>
  <c r="V12" i="38"/>
  <c r="T12" i="38"/>
  <c r="I12" i="38"/>
  <c r="J12" i="38"/>
  <c r="K12" i="38"/>
  <c r="G10" i="38"/>
  <c r="U10" i="38"/>
  <c r="W10" i="38"/>
  <c r="V10" i="38"/>
  <c r="H10" i="38"/>
  <c r="I10" i="38"/>
  <c r="J10" i="38"/>
  <c r="N10" i="38"/>
  <c r="K10" i="38"/>
  <c r="L10" i="38"/>
  <c r="M10" i="38"/>
  <c r="F10" i="38"/>
  <c r="O10" i="38"/>
  <c r="P10" i="38"/>
  <c r="Q10" i="38"/>
  <c r="R10" i="38"/>
  <c r="S10" i="38"/>
  <c r="T10" i="38"/>
  <c r="Q11" i="38"/>
  <c r="R11" i="38"/>
  <c r="S11" i="38"/>
  <c r="V11" i="38"/>
  <c r="T11" i="38"/>
  <c r="G11" i="38"/>
  <c r="U11" i="38"/>
  <c r="W11" i="38"/>
  <c r="H11" i="38"/>
  <c r="I11" i="38"/>
  <c r="J11" i="38"/>
  <c r="K11" i="38"/>
  <c r="F11" i="38"/>
  <c r="L11" i="38"/>
  <c r="M11" i="38"/>
  <c r="N11" i="38"/>
  <c r="O11" i="38"/>
  <c r="P11" i="38"/>
  <c r="Q9" i="38"/>
  <c r="R9" i="38"/>
  <c r="S9" i="38"/>
  <c r="T9" i="38"/>
  <c r="U9" i="38"/>
  <c r="V9" i="38"/>
  <c r="H9" i="38"/>
  <c r="G9" i="38"/>
  <c r="I9" i="38"/>
  <c r="W9" i="38"/>
  <c r="J9" i="38"/>
  <c r="K9" i="38"/>
  <c r="L9" i="38"/>
  <c r="M9" i="38"/>
  <c r="N9" i="38"/>
  <c r="O9" i="38"/>
  <c r="F9" i="38"/>
  <c r="P9" i="38"/>
  <c r="D14" i="38"/>
  <c r="M40" i="9"/>
  <c r="M24" i="9"/>
  <c r="M41" i="9"/>
  <c r="M35" i="9"/>
  <c r="D60" i="23"/>
  <c r="M37" i="9"/>
  <c r="M34" i="9"/>
  <c r="M36" i="9"/>
  <c r="M39" i="9"/>
  <c r="M38" i="9"/>
  <c r="E15" i="26"/>
  <c r="L25" i="14"/>
  <c r="L29" i="14"/>
  <c r="L28" i="14"/>
  <c r="L8" i="27"/>
  <c r="L24" i="14"/>
  <c r="L27" i="14"/>
  <c r="L30" i="14"/>
  <c r="E34" i="26" s="1"/>
  <c r="L23" i="14"/>
  <c r="L26" i="14"/>
  <c r="L22" i="14"/>
  <c r="G48" i="9"/>
  <c r="K48" i="9"/>
  <c r="I48" i="9"/>
  <c r="F48" i="9"/>
  <c r="H48" i="9"/>
  <c r="L48" i="9"/>
  <c r="J48" i="9"/>
  <c r="H49" i="9"/>
  <c r="G49" i="9"/>
  <c r="F49" i="9"/>
  <c r="I49" i="9"/>
  <c r="L49" i="9"/>
  <c r="K49" i="9"/>
  <c r="J49" i="9"/>
  <c r="I51" i="9"/>
  <c r="G51" i="9"/>
  <c r="K51" i="9"/>
  <c r="F51" i="9"/>
  <c r="H51" i="9"/>
  <c r="L51" i="9"/>
  <c r="J51" i="9"/>
  <c r="E22" i="26"/>
  <c r="E20" i="26"/>
  <c r="E21" i="26"/>
  <c r="E54" i="9"/>
  <c r="I53" i="9"/>
  <c r="H13" i="27" s="1"/>
  <c r="G53" i="9"/>
  <c r="F13" i="27" s="1"/>
  <c r="K53" i="9"/>
  <c r="J13" i="27" s="1"/>
  <c r="L53" i="9"/>
  <c r="K13" i="27" s="1"/>
  <c r="J53" i="9"/>
  <c r="F53" i="9"/>
  <c r="E13" i="27" s="1"/>
  <c r="H53" i="9"/>
  <c r="G13" i="27" s="1"/>
  <c r="K52" i="9"/>
  <c r="J12" i="27" s="1"/>
  <c r="L52" i="9"/>
  <c r="K12" i="27" s="1"/>
  <c r="H52" i="9"/>
  <c r="G12" i="27" s="1"/>
  <c r="G52" i="9"/>
  <c r="F12" i="27" s="1"/>
  <c r="J52" i="9"/>
  <c r="I52" i="9"/>
  <c r="H12" i="27" s="1"/>
  <c r="F52" i="9"/>
  <c r="E12" i="27" s="1"/>
  <c r="E16" i="26"/>
  <c r="E17" i="26"/>
  <c r="K44" i="9"/>
  <c r="G44" i="9"/>
  <c r="L44" i="9"/>
  <c r="I44" i="9"/>
  <c r="F44" i="9"/>
  <c r="H44" i="9"/>
  <c r="J44" i="9"/>
  <c r="L46" i="9"/>
  <c r="H46" i="9"/>
  <c r="G46" i="9"/>
  <c r="I46" i="9"/>
  <c r="K46" i="9"/>
  <c r="F46" i="9"/>
  <c r="J46" i="9"/>
  <c r="L45" i="9"/>
  <c r="F45" i="9"/>
  <c r="I45" i="9"/>
  <c r="K45" i="9"/>
  <c r="G45" i="9"/>
  <c r="H45" i="9"/>
  <c r="J45" i="9"/>
  <c r="E18" i="26"/>
  <c r="D68" i="23"/>
  <c r="E61" i="9" s="1"/>
  <c r="D63" i="23"/>
  <c r="E56" i="9" s="1"/>
  <c r="D66" i="23"/>
  <c r="E59" i="9" s="1"/>
  <c r="D64" i="23"/>
  <c r="E57" i="9" s="1"/>
  <c r="D69" i="23"/>
  <c r="E62" i="9" s="1"/>
  <c r="D62" i="23"/>
  <c r="E55" i="9" s="1"/>
  <c r="D67" i="23"/>
  <c r="E60" i="9" s="1"/>
  <c r="D65" i="23"/>
  <c r="E58" i="9" s="1"/>
  <c r="D70" i="23"/>
  <c r="E63" i="9" s="1"/>
  <c r="M43" i="9"/>
  <c r="I11" i="27"/>
  <c r="L29" i="37"/>
  <c r="L23" i="37"/>
  <c r="L26" i="37"/>
  <c r="L25" i="37"/>
  <c r="L22" i="37"/>
  <c r="L24" i="37"/>
  <c r="L28" i="37"/>
  <c r="L27" i="37"/>
  <c r="L9" i="27"/>
  <c r="L30" i="37"/>
  <c r="E35" i="26" s="1"/>
  <c r="M42" i="9"/>
  <c r="I10" i="27"/>
  <c r="F47" i="9"/>
  <c r="H47" i="9"/>
  <c r="I47" i="9"/>
  <c r="G47" i="9"/>
  <c r="L47" i="9"/>
  <c r="K47" i="9"/>
  <c r="J47" i="9"/>
  <c r="F50" i="9"/>
  <c r="L50" i="9"/>
  <c r="I50" i="9"/>
  <c r="H50" i="9"/>
  <c r="G50" i="9"/>
  <c r="K50" i="9"/>
  <c r="J50" i="9"/>
  <c r="E19" i="26"/>
  <c r="E83" i="23"/>
  <c r="E82" i="23"/>
  <c r="D72" i="23" s="1"/>
  <c r="Q18" i="38" l="1"/>
  <c r="R18" i="38"/>
  <c r="O18" i="38"/>
  <c r="L18" i="38"/>
  <c r="U18" i="38"/>
  <c r="V18" i="38"/>
  <c r="S18" i="38"/>
  <c r="P18" i="38"/>
  <c r="I18" i="38"/>
  <c r="J18" i="38"/>
  <c r="G18" i="38"/>
  <c r="W18" i="38"/>
  <c r="T18" i="38"/>
  <c r="M18" i="38"/>
  <c r="N18" i="38"/>
  <c r="K18" i="38"/>
  <c r="H18" i="38"/>
  <c r="F18" i="38"/>
  <c r="R17" i="38"/>
  <c r="R27" i="38" s="1"/>
  <c r="O17" i="38"/>
  <c r="H17" i="38"/>
  <c r="H27" i="38" s="1"/>
  <c r="I17" i="38"/>
  <c r="I27" i="38" s="1"/>
  <c r="V17" i="38"/>
  <c r="V27" i="38" s="1"/>
  <c r="S17" i="38"/>
  <c r="L17" i="38"/>
  <c r="M17" i="38"/>
  <c r="M27" i="38" s="1"/>
  <c r="J17" i="38"/>
  <c r="J27" i="38" s="1"/>
  <c r="G17" i="38"/>
  <c r="W17" i="38"/>
  <c r="P17" i="38"/>
  <c r="Q17" i="38"/>
  <c r="Q27" i="38" s="1"/>
  <c r="N17" i="38"/>
  <c r="K17" i="38"/>
  <c r="F17" i="38"/>
  <c r="T17" i="38"/>
  <c r="T27" i="38" s="1"/>
  <c r="U17" i="38"/>
  <c r="U27" i="38" s="1"/>
  <c r="E9" i="38"/>
  <c r="D9" i="38"/>
  <c r="O16" i="38"/>
  <c r="L16" i="38"/>
  <c r="E12" i="38"/>
  <c r="D12" i="38"/>
  <c r="G16" i="38"/>
  <c r="S16" i="38"/>
  <c r="Q16" i="38"/>
  <c r="N16" i="38"/>
  <c r="D11" i="38"/>
  <c r="E11" i="38"/>
  <c r="M16" i="38"/>
  <c r="E8" i="38"/>
  <c r="D8" i="38"/>
  <c r="J16" i="38"/>
  <c r="I16" i="38"/>
  <c r="E10" i="38"/>
  <c r="D10" i="38"/>
  <c r="E7" i="38"/>
  <c r="D7" i="38"/>
  <c r="K16" i="38"/>
  <c r="U16" i="38"/>
  <c r="W16" i="38"/>
  <c r="P16" i="38"/>
  <c r="F16" i="38"/>
  <c r="E6" i="38"/>
  <c r="D6" i="38"/>
  <c r="H16" i="38"/>
  <c r="V16" i="38"/>
  <c r="E13" i="38"/>
  <c r="D13" i="38"/>
  <c r="T16" i="38"/>
  <c r="R16" i="38"/>
  <c r="D71" i="23"/>
  <c r="M46" i="9"/>
  <c r="M48" i="9"/>
  <c r="M45" i="9"/>
  <c r="M49" i="9"/>
  <c r="M47" i="9"/>
  <c r="M50" i="9"/>
  <c r="M44" i="9"/>
  <c r="M51" i="9"/>
  <c r="E26" i="26"/>
  <c r="E64" i="9"/>
  <c r="L36" i="14"/>
  <c r="L35" i="14"/>
  <c r="L34" i="14"/>
  <c r="L37" i="14"/>
  <c r="L38" i="14"/>
  <c r="L31" i="14"/>
  <c r="L39" i="14"/>
  <c r="E45" i="26" s="1"/>
  <c r="L33" i="14"/>
  <c r="L32" i="14"/>
  <c r="L10" i="27"/>
  <c r="F60" i="9"/>
  <c r="G60" i="9"/>
  <c r="L60" i="9"/>
  <c r="K60" i="9"/>
  <c r="H60" i="9"/>
  <c r="I60" i="9"/>
  <c r="J60" i="9"/>
  <c r="K59" i="9"/>
  <c r="G59" i="9"/>
  <c r="F59" i="9"/>
  <c r="L59" i="9"/>
  <c r="I59" i="9"/>
  <c r="H59" i="9"/>
  <c r="J59" i="9"/>
  <c r="I12" i="27"/>
  <c r="M52" i="9"/>
  <c r="G54" i="9"/>
  <c r="F54" i="9"/>
  <c r="I54" i="9"/>
  <c r="L54" i="9"/>
  <c r="K54" i="9"/>
  <c r="H54" i="9"/>
  <c r="J54" i="9"/>
  <c r="E32" i="26"/>
  <c r="L55" i="9"/>
  <c r="K55" i="9"/>
  <c r="I55" i="9"/>
  <c r="F55" i="9"/>
  <c r="H55" i="9"/>
  <c r="G55" i="9"/>
  <c r="J55" i="9"/>
  <c r="K56" i="9"/>
  <c r="H56" i="9"/>
  <c r="I56" i="9"/>
  <c r="G56" i="9"/>
  <c r="F56" i="9"/>
  <c r="L56" i="9"/>
  <c r="J56" i="9"/>
  <c r="E31" i="26"/>
  <c r="E33" i="26"/>
  <c r="L33" i="37"/>
  <c r="L38" i="37"/>
  <c r="L35" i="37"/>
  <c r="L34" i="37"/>
  <c r="L32" i="37"/>
  <c r="L37" i="37"/>
  <c r="L39" i="37"/>
  <c r="E46" i="26" s="1"/>
  <c r="L31" i="37"/>
  <c r="L36" i="37"/>
  <c r="L11" i="27"/>
  <c r="G63" i="9"/>
  <c r="F15" i="27" s="1"/>
  <c r="H63" i="9"/>
  <c r="G15" i="27" s="1"/>
  <c r="K63" i="9"/>
  <c r="J15" i="27" s="1"/>
  <c r="L63" i="9"/>
  <c r="K15" i="27" s="1"/>
  <c r="J63" i="9"/>
  <c r="F63" i="9"/>
  <c r="E15" i="27" s="1"/>
  <c r="I63" i="9"/>
  <c r="H15" i="27" s="1"/>
  <c r="F62" i="9"/>
  <c r="E14" i="27" s="1"/>
  <c r="I62" i="9"/>
  <c r="H14" i="27" s="1"/>
  <c r="H62" i="9"/>
  <c r="G14" i="27" s="1"/>
  <c r="L62" i="9"/>
  <c r="K14" i="27" s="1"/>
  <c r="G62" i="9"/>
  <c r="F14" i="27" s="1"/>
  <c r="K62" i="9"/>
  <c r="J14" i="27" s="1"/>
  <c r="J62" i="9"/>
  <c r="K61" i="9"/>
  <c r="I61" i="9"/>
  <c r="F61" i="9"/>
  <c r="L61" i="9"/>
  <c r="G61" i="9"/>
  <c r="H61" i="9"/>
  <c r="J61" i="9"/>
  <c r="E30" i="26"/>
  <c r="E28" i="26"/>
  <c r="E29" i="26"/>
  <c r="D79" i="23"/>
  <c r="E71" i="9" s="1"/>
  <c r="D73" i="23"/>
  <c r="E65" i="9" s="1"/>
  <c r="D75" i="23"/>
  <c r="E67" i="9" s="1"/>
  <c r="D80" i="23"/>
  <c r="E72" i="9" s="1"/>
  <c r="D74" i="23"/>
  <c r="E66" i="9" s="1"/>
  <c r="D77" i="23"/>
  <c r="E69" i="9" s="1"/>
  <c r="D78" i="23"/>
  <c r="E70" i="9" s="1"/>
  <c r="D76" i="23"/>
  <c r="E68" i="9" s="1"/>
  <c r="D81" i="23"/>
  <c r="E73" i="9" s="1"/>
  <c r="E93" i="23"/>
  <c r="E94" i="23"/>
  <c r="G58" i="9"/>
  <c r="L58" i="9"/>
  <c r="H58" i="9"/>
  <c r="I58" i="9"/>
  <c r="K58" i="9"/>
  <c r="F58" i="9"/>
  <c r="J58" i="9"/>
  <c r="L57" i="9"/>
  <c r="F57" i="9"/>
  <c r="H57" i="9"/>
  <c r="G57" i="9"/>
  <c r="K57" i="9"/>
  <c r="I57" i="9"/>
  <c r="J57" i="9"/>
  <c r="I13" i="27"/>
  <c r="M53" i="9"/>
  <c r="E27" i="26"/>
  <c r="N27" i="38" l="1"/>
  <c r="G27" i="38"/>
  <c r="S27" i="38"/>
  <c r="O27" i="38"/>
  <c r="P27" i="38"/>
  <c r="K27" i="38"/>
  <c r="W27" i="38"/>
  <c r="L27" i="38"/>
  <c r="E18" i="38"/>
  <c r="D18" i="38"/>
  <c r="D17" i="38"/>
  <c r="D27" i="38" s="1"/>
  <c r="E17" i="38"/>
  <c r="E27" i="38" s="1"/>
  <c r="F27" i="38"/>
  <c r="E16" i="38"/>
  <c r="D16" i="38"/>
  <c r="M58" i="9"/>
  <c r="M60" i="9"/>
  <c r="D82" i="23"/>
  <c r="M57" i="9"/>
  <c r="M61" i="9"/>
  <c r="M59" i="9"/>
  <c r="M55" i="9"/>
  <c r="M54" i="9"/>
  <c r="M56" i="9"/>
  <c r="F73" i="9"/>
  <c r="E17" i="27" s="1"/>
  <c r="I73" i="9"/>
  <c r="H17" i="27" s="1"/>
  <c r="G73" i="9"/>
  <c r="F17" i="27" s="1"/>
  <c r="K73" i="9"/>
  <c r="J17" i="27" s="1"/>
  <c r="L73" i="9"/>
  <c r="K17" i="27" s="1"/>
  <c r="J73" i="9"/>
  <c r="H73" i="9"/>
  <c r="G17" i="27" s="1"/>
  <c r="L66" i="9"/>
  <c r="F66" i="9"/>
  <c r="H66" i="9"/>
  <c r="K66" i="9"/>
  <c r="G66" i="9"/>
  <c r="I66" i="9"/>
  <c r="J66" i="9"/>
  <c r="K71" i="9"/>
  <c r="L71" i="9"/>
  <c r="G71" i="9"/>
  <c r="I71" i="9"/>
  <c r="F71" i="9"/>
  <c r="H71" i="9"/>
  <c r="J71" i="9"/>
  <c r="M63" i="9"/>
  <c r="I15" i="27"/>
  <c r="E39" i="26"/>
  <c r="E43" i="26"/>
  <c r="E104" i="23"/>
  <c r="E105" i="23"/>
  <c r="F68" i="9"/>
  <c r="L68" i="9"/>
  <c r="G68" i="9"/>
  <c r="H68" i="9"/>
  <c r="I68" i="9"/>
  <c r="K68" i="9"/>
  <c r="J68" i="9"/>
  <c r="L72" i="9"/>
  <c r="K16" i="27" s="1"/>
  <c r="F72" i="9"/>
  <c r="E16" i="27" s="1"/>
  <c r="G72" i="9"/>
  <c r="F16" i="27" s="1"/>
  <c r="K72" i="9"/>
  <c r="J16" i="27" s="1"/>
  <c r="H72" i="9"/>
  <c r="G16" i="27" s="1"/>
  <c r="I72" i="9"/>
  <c r="H16" i="27" s="1"/>
  <c r="J72" i="9"/>
  <c r="L45" i="14"/>
  <c r="L12" i="27"/>
  <c r="L44" i="14"/>
  <c r="L41" i="14"/>
  <c r="L47" i="14"/>
  <c r="L42" i="14"/>
  <c r="L46" i="14"/>
  <c r="L40" i="14"/>
  <c r="L43" i="14"/>
  <c r="L48" i="14"/>
  <c r="E56" i="26" s="1"/>
  <c r="E40" i="26"/>
  <c r="D90" i="23"/>
  <c r="E81" i="9" s="1"/>
  <c r="D88" i="23"/>
  <c r="E79" i="9" s="1"/>
  <c r="D91" i="23"/>
  <c r="E82" i="9" s="1"/>
  <c r="D85" i="23"/>
  <c r="E76" i="9" s="1"/>
  <c r="D87" i="23"/>
  <c r="E78" i="9" s="1"/>
  <c r="D89" i="23"/>
  <c r="E80" i="9" s="1"/>
  <c r="D86" i="23"/>
  <c r="E77" i="9" s="1"/>
  <c r="D84" i="23"/>
  <c r="E75" i="9" s="1"/>
  <c r="D92" i="23"/>
  <c r="E83" i="9" s="1"/>
  <c r="G70" i="9"/>
  <c r="K70" i="9"/>
  <c r="H70" i="9"/>
  <c r="F70" i="9"/>
  <c r="L70" i="9"/>
  <c r="I70" i="9"/>
  <c r="J70" i="9"/>
  <c r="H67" i="9"/>
  <c r="I67" i="9"/>
  <c r="K67" i="9"/>
  <c r="F67" i="9"/>
  <c r="L67" i="9"/>
  <c r="G67" i="9"/>
  <c r="J67" i="9"/>
  <c r="E37" i="26"/>
  <c r="E41" i="26"/>
  <c r="L13" i="27"/>
  <c r="L41" i="37"/>
  <c r="L43" i="37"/>
  <c r="L48" i="37"/>
  <c r="E57" i="26" s="1"/>
  <c r="L45" i="37"/>
  <c r="L44" i="37"/>
  <c r="L42" i="37"/>
  <c r="L47" i="37"/>
  <c r="L40" i="37"/>
  <c r="L46" i="37"/>
  <c r="D83" i="23"/>
  <c r="H69" i="9"/>
  <c r="L69" i="9"/>
  <c r="F69" i="9"/>
  <c r="G69" i="9"/>
  <c r="K69" i="9"/>
  <c r="I69" i="9"/>
  <c r="J69" i="9"/>
  <c r="K65" i="9"/>
  <c r="I65" i="9"/>
  <c r="L65" i="9"/>
  <c r="G65" i="9"/>
  <c r="F65" i="9"/>
  <c r="H65" i="9"/>
  <c r="J65" i="9"/>
  <c r="M62" i="9"/>
  <c r="I14" i="27"/>
  <c r="E38" i="26"/>
  <c r="E44" i="26"/>
  <c r="E42" i="26"/>
  <c r="I64" i="9"/>
  <c r="G64" i="9"/>
  <c r="F64" i="9"/>
  <c r="H64" i="9"/>
  <c r="K64" i="9"/>
  <c r="L64" i="9"/>
  <c r="J64" i="9"/>
  <c r="M65" i="9" l="1"/>
  <c r="M67" i="9"/>
  <c r="M68" i="9"/>
  <c r="M66" i="9"/>
  <c r="M71" i="9"/>
  <c r="M64" i="9"/>
  <c r="M69" i="9"/>
  <c r="M70" i="9"/>
  <c r="I83" i="9"/>
  <c r="H19" i="27" s="1"/>
  <c r="K83" i="9"/>
  <c r="J19" i="27" s="1"/>
  <c r="G83" i="9"/>
  <c r="F19" i="27" s="1"/>
  <c r="H83" i="9"/>
  <c r="G19" i="27" s="1"/>
  <c r="J83" i="9"/>
  <c r="L83" i="9"/>
  <c r="K19" i="27" s="1"/>
  <c r="F83" i="9"/>
  <c r="E19" i="27" s="1"/>
  <c r="L78" i="9"/>
  <c r="G78" i="9"/>
  <c r="H78" i="9"/>
  <c r="K78" i="9"/>
  <c r="F78" i="9"/>
  <c r="I78" i="9"/>
  <c r="J78" i="9"/>
  <c r="I81" i="9"/>
  <c r="G81" i="9"/>
  <c r="H81" i="9"/>
  <c r="K81" i="9"/>
  <c r="F81" i="9"/>
  <c r="L81" i="9"/>
  <c r="J81" i="9"/>
  <c r="E50" i="26"/>
  <c r="E74" i="9"/>
  <c r="D93" i="23"/>
  <c r="H75" i="9"/>
  <c r="G75" i="9"/>
  <c r="K75" i="9"/>
  <c r="I75" i="9"/>
  <c r="F75" i="9"/>
  <c r="L75" i="9"/>
  <c r="J75" i="9"/>
  <c r="I76" i="9"/>
  <c r="K76" i="9"/>
  <c r="G76" i="9"/>
  <c r="H76" i="9"/>
  <c r="F76" i="9"/>
  <c r="L76" i="9"/>
  <c r="J76" i="9"/>
  <c r="E51" i="26"/>
  <c r="E55" i="26"/>
  <c r="E53" i="26"/>
  <c r="E115" i="23"/>
  <c r="D105" i="23" s="1"/>
  <c r="E116" i="23"/>
  <c r="L15" i="27"/>
  <c r="L54" i="37"/>
  <c r="L53" i="37"/>
  <c r="L50" i="37"/>
  <c r="L56" i="37"/>
  <c r="L51" i="37"/>
  <c r="L57" i="37"/>
  <c r="E68" i="26" s="1"/>
  <c r="L52" i="37"/>
  <c r="L49" i="37"/>
  <c r="L55" i="37"/>
  <c r="M73" i="9"/>
  <c r="I17" i="27"/>
  <c r="F77" i="9"/>
  <c r="G77" i="9"/>
  <c r="H77" i="9"/>
  <c r="I77" i="9"/>
  <c r="K77" i="9"/>
  <c r="L77" i="9"/>
  <c r="J77" i="9"/>
  <c r="I82" i="9"/>
  <c r="H18" i="27" s="1"/>
  <c r="H82" i="9"/>
  <c r="G18" i="27" s="1"/>
  <c r="G82" i="9"/>
  <c r="F18" i="27" s="1"/>
  <c r="L82" i="9"/>
  <c r="K18" i="27" s="1"/>
  <c r="F82" i="9"/>
  <c r="E18" i="27" s="1"/>
  <c r="K82" i="9"/>
  <c r="J18" i="27" s="1"/>
  <c r="J82" i="9"/>
  <c r="E48" i="26"/>
  <c r="E49" i="26"/>
  <c r="D99" i="23"/>
  <c r="E89" i="9" s="1"/>
  <c r="D98" i="23"/>
  <c r="E88" i="9" s="1"/>
  <c r="D102" i="23"/>
  <c r="E92" i="9" s="1"/>
  <c r="D95" i="23"/>
  <c r="E85" i="9" s="1"/>
  <c r="D103" i="23"/>
  <c r="E93" i="9" s="1"/>
  <c r="D101" i="23"/>
  <c r="E91" i="9" s="1"/>
  <c r="D96" i="23"/>
  <c r="E86" i="9" s="1"/>
  <c r="D100" i="23"/>
  <c r="E90" i="9" s="1"/>
  <c r="D97" i="23"/>
  <c r="E87" i="9" s="1"/>
  <c r="L50" i="14"/>
  <c r="L54" i="14"/>
  <c r="L52" i="14"/>
  <c r="L14" i="27"/>
  <c r="L55" i="14"/>
  <c r="L51" i="14"/>
  <c r="L49" i="14"/>
  <c r="L53" i="14"/>
  <c r="L57" i="14"/>
  <c r="E67" i="26" s="1"/>
  <c r="L56" i="14"/>
  <c r="K80" i="9"/>
  <c r="I80" i="9"/>
  <c r="F80" i="9"/>
  <c r="L80" i="9"/>
  <c r="G80" i="9"/>
  <c r="H80" i="9"/>
  <c r="J80" i="9"/>
  <c r="F79" i="9"/>
  <c r="G79" i="9"/>
  <c r="K79" i="9"/>
  <c r="L79" i="9"/>
  <c r="I79" i="9"/>
  <c r="H79" i="9"/>
  <c r="J79" i="9"/>
  <c r="E54" i="26"/>
  <c r="E52" i="26"/>
  <c r="M72" i="9"/>
  <c r="I16" i="27"/>
  <c r="D94" i="23"/>
  <c r="E65" i="26" l="1"/>
  <c r="E62" i="26"/>
  <c r="M80" i="9"/>
  <c r="M77" i="9"/>
  <c r="M76" i="9"/>
  <c r="M78" i="9"/>
  <c r="M75" i="9"/>
  <c r="M79" i="9"/>
  <c r="M81" i="9"/>
  <c r="E60" i="26"/>
  <c r="E63" i="26"/>
  <c r="E59" i="26"/>
  <c r="E66" i="26"/>
  <c r="E61" i="26"/>
  <c r="E64" i="26"/>
  <c r="F90" i="9"/>
  <c r="H90" i="9"/>
  <c r="G90" i="9"/>
  <c r="I90" i="9"/>
  <c r="L90" i="9"/>
  <c r="K90" i="9"/>
  <c r="J90" i="9"/>
  <c r="L85" i="9"/>
  <c r="G85" i="9"/>
  <c r="I85" i="9"/>
  <c r="H85" i="9"/>
  <c r="K85" i="9"/>
  <c r="F85" i="9"/>
  <c r="J85" i="9"/>
  <c r="M82" i="9"/>
  <c r="I18" i="27"/>
  <c r="D110" i="23"/>
  <c r="E99" i="9" s="1"/>
  <c r="D109" i="23"/>
  <c r="E98" i="9" s="1"/>
  <c r="D114" i="23"/>
  <c r="E103" i="9" s="1"/>
  <c r="D107" i="23"/>
  <c r="E96" i="9" s="1"/>
  <c r="D108" i="23"/>
  <c r="E97" i="9" s="1"/>
  <c r="D113" i="23"/>
  <c r="E102" i="9" s="1"/>
  <c r="D111" i="23"/>
  <c r="E100" i="9" s="1"/>
  <c r="D106" i="23"/>
  <c r="E95" i="9" s="1"/>
  <c r="D112" i="23"/>
  <c r="E101" i="9" s="1"/>
  <c r="L74" i="9"/>
  <c r="K74" i="9"/>
  <c r="H74" i="9"/>
  <c r="F74" i="9"/>
  <c r="I74" i="9"/>
  <c r="G74" i="9"/>
  <c r="J74" i="9"/>
  <c r="E84" i="9"/>
  <c r="D104" i="23"/>
  <c r="F86" i="9"/>
  <c r="K86" i="9"/>
  <c r="L86" i="9"/>
  <c r="I86" i="9"/>
  <c r="G86" i="9"/>
  <c r="H86" i="9"/>
  <c r="J86" i="9"/>
  <c r="L92" i="9"/>
  <c r="K20" i="27" s="1"/>
  <c r="G92" i="9"/>
  <c r="F20" i="27" s="1"/>
  <c r="J92" i="9"/>
  <c r="I92" i="9"/>
  <c r="H20" i="27" s="1"/>
  <c r="K92" i="9"/>
  <c r="J20" i="27" s="1"/>
  <c r="F92" i="9"/>
  <c r="E20" i="27" s="1"/>
  <c r="H92" i="9"/>
  <c r="G20" i="27" s="1"/>
  <c r="G91" i="9"/>
  <c r="F91" i="9"/>
  <c r="H91" i="9"/>
  <c r="L91" i="9"/>
  <c r="K91" i="9"/>
  <c r="I91" i="9"/>
  <c r="J91" i="9"/>
  <c r="F88" i="9"/>
  <c r="H88" i="9"/>
  <c r="K88" i="9"/>
  <c r="G88" i="9"/>
  <c r="I88" i="9"/>
  <c r="L88" i="9"/>
  <c r="J88" i="9"/>
  <c r="E94" i="9"/>
  <c r="M83" i="9"/>
  <c r="I19" i="27"/>
  <c r="L59" i="14"/>
  <c r="L62" i="14"/>
  <c r="L16" i="27"/>
  <c r="L60" i="14"/>
  <c r="L61" i="14"/>
  <c r="L58" i="14"/>
  <c r="L66" i="14"/>
  <c r="E78" i="26" s="1"/>
  <c r="L65" i="14"/>
  <c r="L63" i="14"/>
  <c r="L64" i="14"/>
  <c r="H87" i="9"/>
  <c r="G87" i="9"/>
  <c r="I87" i="9"/>
  <c r="K87" i="9"/>
  <c r="L87" i="9"/>
  <c r="F87" i="9"/>
  <c r="J87" i="9"/>
  <c r="K93" i="9"/>
  <c r="J21" i="27" s="1"/>
  <c r="H93" i="9"/>
  <c r="G21" i="27" s="1"/>
  <c r="L93" i="9"/>
  <c r="K21" i="27" s="1"/>
  <c r="F93" i="9"/>
  <c r="E21" i="27" s="1"/>
  <c r="G93" i="9"/>
  <c r="F21" i="27" s="1"/>
  <c r="J93" i="9"/>
  <c r="I93" i="9"/>
  <c r="H21" i="27" s="1"/>
  <c r="F89" i="9"/>
  <c r="G89" i="9"/>
  <c r="L89" i="9"/>
  <c r="H89" i="9"/>
  <c r="I89" i="9"/>
  <c r="K89" i="9"/>
  <c r="J89" i="9"/>
  <c r="L58" i="37"/>
  <c r="L65" i="37"/>
  <c r="L63" i="37"/>
  <c r="L62" i="37"/>
  <c r="L60" i="37"/>
  <c r="L17" i="27"/>
  <c r="L59" i="37"/>
  <c r="L66" i="37"/>
  <c r="E79" i="26" s="1"/>
  <c r="L64" i="37"/>
  <c r="L61" i="37"/>
  <c r="E126" i="23"/>
  <c r="D116" i="23" s="1"/>
  <c r="E127" i="23"/>
  <c r="D115" i="23" l="1"/>
  <c r="M87" i="9"/>
  <c r="M88" i="9"/>
  <c r="M90" i="9"/>
  <c r="M91" i="9"/>
  <c r="M86" i="9"/>
  <c r="M85" i="9"/>
  <c r="M89" i="9"/>
  <c r="M74" i="9"/>
  <c r="E104" i="9"/>
  <c r="M93" i="9"/>
  <c r="I21" i="27"/>
  <c r="E75" i="26"/>
  <c r="E73" i="26"/>
  <c r="E71" i="26"/>
  <c r="L19" i="27"/>
  <c r="L74" i="37"/>
  <c r="L70" i="37"/>
  <c r="L71" i="37"/>
  <c r="L69" i="37"/>
  <c r="L73" i="37"/>
  <c r="L67" i="37"/>
  <c r="L68" i="37"/>
  <c r="L72" i="37"/>
  <c r="L75" i="37"/>
  <c r="E90" i="26" s="1"/>
  <c r="M92" i="9"/>
  <c r="I20" i="27"/>
  <c r="G95" i="9"/>
  <c r="L95" i="9"/>
  <c r="H95" i="9"/>
  <c r="F95" i="9"/>
  <c r="I95" i="9"/>
  <c r="K95" i="9"/>
  <c r="J95" i="9"/>
  <c r="H96" i="9"/>
  <c r="G96" i="9"/>
  <c r="F96" i="9"/>
  <c r="L96" i="9"/>
  <c r="K96" i="9"/>
  <c r="I96" i="9"/>
  <c r="J96" i="9"/>
  <c r="E137" i="23"/>
  <c r="D127" i="23" s="1"/>
  <c r="E77" i="26"/>
  <c r="E72" i="26"/>
  <c r="F94" i="9"/>
  <c r="L94" i="9"/>
  <c r="I94" i="9"/>
  <c r="G94" i="9"/>
  <c r="K94" i="9"/>
  <c r="H94" i="9"/>
  <c r="J94" i="9"/>
  <c r="H100" i="9"/>
  <c r="I100" i="9"/>
  <c r="K100" i="9"/>
  <c r="F100" i="9"/>
  <c r="G100" i="9"/>
  <c r="L100" i="9"/>
  <c r="J100" i="9"/>
  <c r="K103" i="9"/>
  <c r="J23" i="27" s="1"/>
  <c r="G103" i="9"/>
  <c r="F23" i="27" s="1"/>
  <c r="I103" i="9"/>
  <c r="H23" i="27" s="1"/>
  <c r="H103" i="9"/>
  <c r="G23" i="27" s="1"/>
  <c r="L103" i="9"/>
  <c r="K23" i="27" s="1"/>
  <c r="F103" i="9"/>
  <c r="E23" i="27" s="1"/>
  <c r="J103" i="9"/>
  <c r="K84" i="9"/>
  <c r="L84" i="9"/>
  <c r="H84" i="9"/>
  <c r="F84" i="9"/>
  <c r="G84" i="9"/>
  <c r="I84" i="9"/>
  <c r="J84" i="9"/>
  <c r="L102" i="9"/>
  <c r="K22" i="27" s="1"/>
  <c r="F102" i="9"/>
  <c r="E22" i="27" s="1"/>
  <c r="H102" i="9"/>
  <c r="G22" i="27" s="1"/>
  <c r="I102" i="9"/>
  <c r="H22" i="27" s="1"/>
  <c r="J102" i="9"/>
  <c r="K102" i="9"/>
  <c r="J22" i="27" s="1"/>
  <c r="G102" i="9"/>
  <c r="F22" i="27" s="1"/>
  <c r="K98" i="9"/>
  <c r="H98" i="9"/>
  <c r="L98" i="9"/>
  <c r="G98" i="9"/>
  <c r="I98" i="9"/>
  <c r="F98" i="9"/>
  <c r="J98" i="9"/>
  <c r="D121" i="23"/>
  <c r="E109" i="9" s="1"/>
  <c r="D123" i="23"/>
  <c r="E111" i="9" s="1"/>
  <c r="D120" i="23"/>
  <c r="E108" i="9" s="1"/>
  <c r="D117" i="23"/>
  <c r="E105" i="9" s="1"/>
  <c r="D125" i="23"/>
  <c r="E113" i="9" s="1"/>
  <c r="D122" i="23"/>
  <c r="E110" i="9" s="1"/>
  <c r="D118" i="23"/>
  <c r="E106" i="9" s="1"/>
  <c r="D124" i="23"/>
  <c r="E112" i="9" s="1"/>
  <c r="D119" i="23"/>
  <c r="E107" i="9" s="1"/>
  <c r="E76" i="26"/>
  <c r="E70" i="26"/>
  <c r="E74" i="26"/>
  <c r="L101" i="9"/>
  <c r="F101" i="9"/>
  <c r="H101" i="9"/>
  <c r="G101" i="9"/>
  <c r="I101" i="9"/>
  <c r="K101" i="9"/>
  <c r="J101" i="9"/>
  <c r="H97" i="9"/>
  <c r="I97" i="9"/>
  <c r="F97" i="9"/>
  <c r="L97" i="9"/>
  <c r="G97" i="9"/>
  <c r="K97" i="9"/>
  <c r="J97" i="9"/>
  <c r="I99" i="9"/>
  <c r="G99" i="9"/>
  <c r="H99" i="9"/>
  <c r="L99" i="9"/>
  <c r="F99" i="9"/>
  <c r="J99" i="9"/>
  <c r="K99" i="9"/>
  <c r="L71" i="14"/>
  <c r="L68" i="14"/>
  <c r="L69" i="14"/>
  <c r="L18" i="27"/>
  <c r="L75" i="14"/>
  <c r="E89" i="26" s="1"/>
  <c r="L70" i="14"/>
  <c r="L67" i="14"/>
  <c r="L73" i="14"/>
  <c r="L74" i="14"/>
  <c r="L72" i="14"/>
  <c r="E82" i="26" l="1"/>
  <c r="E85" i="26"/>
  <c r="M84" i="9"/>
  <c r="M99" i="9"/>
  <c r="M95" i="9"/>
  <c r="D126" i="23"/>
  <c r="M101" i="9"/>
  <c r="M98" i="9"/>
  <c r="M94" i="9"/>
  <c r="M96" i="9"/>
  <c r="M97" i="9"/>
  <c r="M100" i="9"/>
  <c r="E81" i="26"/>
  <c r="E86" i="26"/>
  <c r="E84" i="26"/>
  <c r="E83" i="26"/>
  <c r="E88" i="26"/>
  <c r="E87" i="26"/>
  <c r="L112" i="9"/>
  <c r="K24" i="27" s="1"/>
  <c r="G112" i="9"/>
  <c r="F24" i="27" s="1"/>
  <c r="I112" i="9"/>
  <c r="H24" i="27" s="1"/>
  <c r="K112" i="9"/>
  <c r="J24" i="27" s="1"/>
  <c r="H112" i="9"/>
  <c r="G24" i="27" s="1"/>
  <c r="J112" i="9"/>
  <c r="F112" i="9"/>
  <c r="E24" i="27" s="1"/>
  <c r="K105" i="9"/>
  <c r="H105" i="9"/>
  <c r="G105" i="9"/>
  <c r="F105" i="9"/>
  <c r="I105" i="9"/>
  <c r="J105" i="9"/>
  <c r="L105" i="9"/>
  <c r="L77" i="14"/>
  <c r="L84" i="14"/>
  <c r="E100" i="26" s="1"/>
  <c r="L20" i="27"/>
  <c r="L83" i="14"/>
  <c r="L78" i="14"/>
  <c r="L81" i="14"/>
  <c r="L79" i="14"/>
  <c r="L80" i="14"/>
  <c r="L76" i="14"/>
  <c r="L82" i="14"/>
  <c r="K106" i="9"/>
  <c r="G106" i="9"/>
  <c r="L106" i="9"/>
  <c r="I106" i="9"/>
  <c r="H106" i="9"/>
  <c r="F106" i="9"/>
  <c r="J106" i="9"/>
  <c r="K108" i="9"/>
  <c r="G108" i="9"/>
  <c r="H108" i="9"/>
  <c r="L108" i="9"/>
  <c r="J108" i="9"/>
  <c r="I108" i="9"/>
  <c r="F108" i="9"/>
  <c r="M102" i="9"/>
  <c r="I22" i="27"/>
  <c r="E114" i="9"/>
  <c r="H110" i="9"/>
  <c r="I110" i="9"/>
  <c r="G110" i="9"/>
  <c r="F110" i="9"/>
  <c r="K110" i="9"/>
  <c r="L110" i="9"/>
  <c r="J110" i="9"/>
  <c r="F111" i="9"/>
  <c r="K111" i="9"/>
  <c r="G111" i="9"/>
  <c r="I111" i="9"/>
  <c r="L111" i="9"/>
  <c r="H111" i="9"/>
  <c r="J111" i="9"/>
  <c r="D128" i="23"/>
  <c r="E115" i="9" s="1"/>
  <c r="D136" i="23"/>
  <c r="E123" i="9" s="1"/>
  <c r="D129" i="23"/>
  <c r="E116" i="9" s="1"/>
  <c r="D133" i="23"/>
  <c r="E120" i="9" s="1"/>
  <c r="D132" i="23"/>
  <c r="E119" i="9" s="1"/>
  <c r="D131" i="23"/>
  <c r="E118" i="9" s="1"/>
  <c r="D135" i="23"/>
  <c r="E122" i="9" s="1"/>
  <c r="D130" i="23"/>
  <c r="E117" i="9" s="1"/>
  <c r="D134" i="23"/>
  <c r="E121" i="9" s="1"/>
  <c r="K104" i="9"/>
  <c r="F104" i="9"/>
  <c r="H104" i="9"/>
  <c r="G104" i="9"/>
  <c r="I104" i="9"/>
  <c r="L104" i="9"/>
  <c r="J104" i="9"/>
  <c r="H107" i="9"/>
  <c r="L107" i="9"/>
  <c r="G107" i="9"/>
  <c r="K107" i="9"/>
  <c r="F107" i="9"/>
  <c r="I107" i="9"/>
  <c r="J107" i="9"/>
  <c r="L113" i="9"/>
  <c r="K25" i="27" s="1"/>
  <c r="H113" i="9"/>
  <c r="G25" i="27" s="1"/>
  <c r="I113" i="9"/>
  <c r="H25" i="27" s="1"/>
  <c r="F113" i="9"/>
  <c r="E25" i="27" s="1"/>
  <c r="J113" i="9"/>
  <c r="G113" i="9"/>
  <c r="F25" i="27" s="1"/>
  <c r="K113" i="9"/>
  <c r="J25" i="27" s="1"/>
  <c r="I109" i="9"/>
  <c r="K109" i="9"/>
  <c r="H109" i="9"/>
  <c r="G109" i="9"/>
  <c r="F109" i="9"/>
  <c r="L109" i="9"/>
  <c r="J109" i="9"/>
  <c r="M103" i="9"/>
  <c r="I23" i="27"/>
  <c r="L77" i="37"/>
  <c r="L21" i="27"/>
  <c r="L82" i="37"/>
  <c r="L83" i="37"/>
  <c r="L81" i="37"/>
  <c r="L78" i="37"/>
  <c r="L79" i="37"/>
  <c r="L76" i="37"/>
  <c r="L84" i="37"/>
  <c r="E101" i="26" s="1"/>
  <c r="L80" i="37"/>
  <c r="M111" i="9" l="1"/>
  <c r="D137" i="23"/>
  <c r="M107" i="9"/>
  <c r="M108" i="9"/>
  <c r="M105" i="9"/>
  <c r="M106" i="9"/>
  <c r="M104" i="9"/>
  <c r="M109" i="9"/>
  <c r="M110" i="9"/>
  <c r="E92" i="26"/>
  <c r="L92" i="37"/>
  <c r="L23" i="27"/>
  <c r="L85" i="37"/>
  <c r="L91" i="37"/>
  <c r="L87" i="37"/>
  <c r="L86" i="37"/>
  <c r="L93" i="37"/>
  <c r="E112" i="26" s="1"/>
  <c r="L88" i="37"/>
  <c r="L89" i="37"/>
  <c r="L90" i="37"/>
  <c r="G117" i="9"/>
  <c r="H117" i="9"/>
  <c r="I117" i="9"/>
  <c r="K117" i="9"/>
  <c r="L117" i="9"/>
  <c r="F117" i="9"/>
  <c r="J117" i="9"/>
  <c r="K120" i="9"/>
  <c r="L120" i="9"/>
  <c r="I120" i="9"/>
  <c r="G120" i="9"/>
  <c r="F120" i="9"/>
  <c r="J120" i="9"/>
  <c r="H120" i="9"/>
  <c r="L87" i="14"/>
  <c r="L92" i="14"/>
  <c r="L89" i="14"/>
  <c r="L22" i="27"/>
  <c r="L85" i="14"/>
  <c r="L91" i="14"/>
  <c r="L88" i="14"/>
  <c r="L90" i="14"/>
  <c r="L86" i="14"/>
  <c r="L93" i="14"/>
  <c r="E111" i="26" s="1"/>
  <c r="E94" i="26"/>
  <c r="E93" i="26"/>
  <c r="I24" i="27"/>
  <c r="M112" i="9"/>
  <c r="I25" i="27"/>
  <c r="M113" i="9"/>
  <c r="H122" i="9"/>
  <c r="G26" i="27" s="1"/>
  <c r="G122" i="9"/>
  <c r="F26" i="27" s="1"/>
  <c r="J122" i="9"/>
  <c r="F122" i="9"/>
  <c r="E26" i="27" s="1"/>
  <c r="K122" i="9"/>
  <c r="J26" i="27" s="1"/>
  <c r="L122" i="9"/>
  <c r="K26" i="27" s="1"/>
  <c r="I122" i="9"/>
  <c r="H26" i="27" s="1"/>
  <c r="H116" i="9"/>
  <c r="G116" i="9"/>
  <c r="L116" i="9"/>
  <c r="I116" i="9"/>
  <c r="J116" i="9"/>
  <c r="K116" i="9"/>
  <c r="F116" i="9"/>
  <c r="E96" i="26"/>
  <c r="E99" i="26"/>
  <c r="F118" i="9"/>
  <c r="L118" i="9"/>
  <c r="H118" i="9"/>
  <c r="G118" i="9"/>
  <c r="K118" i="9"/>
  <c r="J118" i="9"/>
  <c r="I118" i="9"/>
  <c r="H123" i="9"/>
  <c r="G27" i="27" s="1"/>
  <c r="F123" i="9"/>
  <c r="E27" i="27" s="1"/>
  <c r="G123" i="9"/>
  <c r="F27" i="27" s="1"/>
  <c r="L123" i="9"/>
  <c r="K27" i="27" s="1"/>
  <c r="I123" i="9"/>
  <c r="H27" i="27" s="1"/>
  <c r="K123" i="9"/>
  <c r="J27" i="27" s="1"/>
  <c r="J123" i="9"/>
  <c r="L114" i="9"/>
  <c r="K114" i="9"/>
  <c r="H114" i="9"/>
  <c r="I114" i="9"/>
  <c r="F114" i="9"/>
  <c r="G114" i="9"/>
  <c r="J114" i="9"/>
  <c r="E95" i="26"/>
  <c r="H121" i="9"/>
  <c r="K121" i="9"/>
  <c r="F121" i="9"/>
  <c r="L121" i="9"/>
  <c r="G121" i="9"/>
  <c r="I121" i="9"/>
  <c r="J121" i="9"/>
  <c r="I119" i="9"/>
  <c r="H119" i="9"/>
  <c r="G119" i="9"/>
  <c r="L119" i="9"/>
  <c r="F119" i="9"/>
  <c r="K119" i="9"/>
  <c r="J119" i="9"/>
  <c r="K115" i="9"/>
  <c r="F115" i="9"/>
  <c r="I115" i="9"/>
  <c r="H115" i="9"/>
  <c r="G115" i="9"/>
  <c r="L115" i="9"/>
  <c r="J115" i="9"/>
  <c r="E98" i="26"/>
  <c r="E97" i="26"/>
  <c r="E103" i="26" l="1"/>
  <c r="E109" i="26"/>
  <c r="E108" i="26"/>
  <c r="E107" i="26"/>
  <c r="M119" i="9"/>
  <c r="M116" i="9"/>
  <c r="M115" i="9"/>
  <c r="M120" i="9"/>
  <c r="M114" i="9"/>
  <c r="M121" i="9"/>
  <c r="M118" i="9"/>
  <c r="M117" i="9"/>
  <c r="E104" i="26"/>
  <c r="E106" i="26"/>
  <c r="E110" i="26"/>
  <c r="E105" i="26"/>
  <c r="M123" i="9"/>
  <c r="I27" i="27"/>
  <c r="L94" i="14"/>
  <c r="L24" i="27"/>
  <c r="L101" i="14"/>
  <c r="L96" i="14"/>
  <c r="L98" i="14"/>
  <c r="L97" i="14"/>
  <c r="L100" i="14"/>
  <c r="L99" i="14"/>
  <c r="L102" i="14"/>
  <c r="E122" i="26" s="1"/>
  <c r="L95" i="14"/>
  <c r="L25" i="27"/>
  <c r="L100" i="37"/>
  <c r="L98" i="37"/>
  <c r="L94" i="37"/>
  <c r="L101" i="37"/>
  <c r="L99" i="37"/>
  <c r="L95" i="37"/>
  <c r="L102" i="37"/>
  <c r="E123" i="26" s="1"/>
  <c r="L97" i="37"/>
  <c r="L96" i="37"/>
  <c r="M122" i="9"/>
  <c r="I26" i="27"/>
  <c r="E115" i="26" l="1"/>
  <c r="E117" i="26"/>
  <c r="L105" i="14"/>
  <c r="L104" i="14"/>
  <c r="L107" i="14"/>
  <c r="L111" i="14"/>
  <c r="E133" i="26" s="1"/>
  <c r="L103" i="14"/>
  <c r="L110" i="14"/>
  <c r="L106" i="14"/>
  <c r="L108" i="14"/>
  <c r="L26" i="27"/>
  <c r="L109" i="14"/>
  <c r="E118" i="26"/>
  <c r="E114" i="26"/>
  <c r="E119" i="26"/>
  <c r="E116" i="26"/>
  <c r="L107" i="37"/>
  <c r="L109" i="37"/>
  <c r="L105" i="37"/>
  <c r="L106" i="37"/>
  <c r="L104" i="37"/>
  <c r="L27" i="27"/>
  <c r="L111" i="37"/>
  <c r="E134" i="26" s="1"/>
  <c r="L103" i="37"/>
  <c r="L110" i="37"/>
  <c r="L108" i="37"/>
  <c r="E120" i="26"/>
  <c r="E121" i="26"/>
  <c r="E131" i="26" l="1"/>
  <c r="E132" i="26"/>
  <c r="E126" i="26"/>
  <c r="E125" i="26"/>
  <c r="E127" i="26"/>
  <c r="E130" i="26"/>
  <c r="E128" i="26"/>
  <c r="E129" i="26"/>
</calcChain>
</file>

<file path=xl/comments1.xml><?xml version="1.0" encoding="utf-8"?>
<comments xmlns="http://schemas.openxmlformats.org/spreadsheetml/2006/main">
  <authors>
    <author>ldm</author>
  </authors>
  <commentList>
    <comment ref="Q3" authorId="0" shapeId="0">
      <text>
        <r>
          <rPr>
            <sz val="9"/>
            <rFont val="宋体"/>
            <family val="3"/>
            <charset val="134"/>
          </rPr>
          <t>包含新冠项目</t>
        </r>
      </text>
    </comment>
    <comment ref="S3" authorId="0" shapeId="0">
      <text>
        <r>
          <rPr>
            <sz val="9"/>
            <rFont val="宋体"/>
            <family val="3"/>
            <charset val="134"/>
          </rPr>
          <t>列示以上项目没有包含在内的项目</t>
        </r>
      </text>
    </comment>
    <comment ref="V3" authorId="0" shapeId="0">
      <text>
        <r>
          <rPr>
            <sz val="9"/>
            <rFont val="宋体"/>
            <family val="3"/>
            <charset val="134"/>
          </rPr>
          <t>含院立课题、重点实验室、纵向课题</t>
        </r>
      </text>
    </comment>
  </commentList>
</comments>
</file>

<file path=xl/comments10.xml><?xml version="1.0" encoding="utf-8"?>
<comments xmlns="http://schemas.openxmlformats.org/spreadsheetml/2006/main">
  <authors>
    <author>ldm</author>
  </authors>
  <commentList>
    <comment ref="Y2" authorId="0" shapeId="0">
      <text>
        <r>
          <rPr>
            <sz val="9"/>
            <rFont val="宋体"/>
            <family val="3"/>
            <charset val="134"/>
          </rPr>
          <t>含院立课题、重点实验室、纵向课题</t>
        </r>
      </text>
    </comment>
    <comment ref="S3" authorId="0" shapeId="0">
      <text>
        <r>
          <rPr>
            <sz val="9"/>
            <rFont val="宋体"/>
            <family val="3"/>
            <charset val="134"/>
          </rPr>
          <t>包含新冠项目</t>
        </r>
      </text>
    </comment>
    <comment ref="V3" authorId="0" shapeId="0">
      <text>
        <r>
          <rPr>
            <sz val="9"/>
            <rFont val="宋体"/>
            <family val="3"/>
            <charset val="134"/>
          </rPr>
          <t>列示以上项目没有包含在内的项目</t>
        </r>
      </text>
    </comment>
  </commentList>
</comments>
</file>

<file path=xl/comments2.xml><?xml version="1.0" encoding="utf-8"?>
<comments xmlns="http://schemas.openxmlformats.org/spreadsheetml/2006/main">
  <authors>
    <author>ldm</author>
  </authors>
  <commentList>
    <comment ref="Q3" authorId="0" shapeId="0">
      <text>
        <r>
          <rPr>
            <sz val="9"/>
            <rFont val="宋体"/>
            <family val="3"/>
            <charset val="134"/>
          </rPr>
          <t>包含新冠项目</t>
        </r>
      </text>
    </comment>
    <comment ref="S3" authorId="0" shapeId="0">
      <text>
        <r>
          <rPr>
            <sz val="9"/>
            <rFont val="宋体"/>
            <family val="3"/>
            <charset val="134"/>
          </rPr>
          <t>列示以上项目没有包含在内的项目</t>
        </r>
      </text>
    </comment>
    <comment ref="V3" authorId="0" shapeId="0">
      <text>
        <r>
          <rPr>
            <sz val="9"/>
            <rFont val="宋体"/>
            <family val="3"/>
            <charset val="134"/>
          </rPr>
          <t>含院立课题、重点实验室、纵向课题</t>
        </r>
      </text>
    </comment>
  </commentList>
</comments>
</file>

<file path=xl/comments3.xml><?xml version="1.0" encoding="utf-8"?>
<comments xmlns="http://schemas.openxmlformats.org/spreadsheetml/2006/main">
  <authors>
    <author>ldm</author>
  </authors>
  <commentList>
    <comment ref="Q3" authorId="0" shapeId="0">
      <text>
        <r>
          <rPr>
            <sz val="9"/>
            <rFont val="宋体"/>
            <family val="3"/>
            <charset val="134"/>
          </rPr>
          <t>包含新冠项目</t>
        </r>
      </text>
    </comment>
    <comment ref="T3" authorId="0" shapeId="0">
      <text>
        <r>
          <rPr>
            <sz val="9"/>
            <rFont val="宋体"/>
            <family val="3"/>
            <charset val="134"/>
          </rPr>
          <t>列示以上项目没有包含在内的项目</t>
        </r>
      </text>
    </comment>
    <comment ref="W3" authorId="0" shapeId="0">
      <text>
        <r>
          <rPr>
            <sz val="9"/>
            <rFont val="宋体"/>
            <family val="3"/>
            <charset val="134"/>
          </rPr>
          <t>含院立课题、重点实验室、纵向课题</t>
        </r>
      </text>
    </comment>
  </commentList>
</comments>
</file>

<file path=xl/comments4.xml><?xml version="1.0" encoding="utf-8"?>
<comments xmlns="http://schemas.openxmlformats.org/spreadsheetml/2006/main">
  <authors>
    <author>ldm</author>
  </authors>
  <commentList>
    <comment ref="Q4" authorId="0" shapeId="0">
      <text>
        <r>
          <rPr>
            <sz val="9"/>
            <rFont val="宋体"/>
            <family val="3"/>
            <charset val="134"/>
          </rPr>
          <t>包含新冠项目</t>
        </r>
      </text>
    </comment>
    <comment ref="T4" authorId="0" shapeId="0">
      <text>
        <r>
          <rPr>
            <sz val="9"/>
            <rFont val="宋体"/>
            <family val="3"/>
            <charset val="134"/>
          </rPr>
          <t>列示以上项目没有包含在内的项目</t>
        </r>
      </text>
    </comment>
    <comment ref="W4" authorId="0" shapeId="0">
      <text>
        <r>
          <rPr>
            <sz val="9"/>
            <rFont val="宋体"/>
            <family val="3"/>
            <charset val="134"/>
          </rPr>
          <t>含院立课题、重点实验室、纵向课题</t>
        </r>
      </text>
    </comment>
  </commentList>
</comments>
</file>

<file path=xl/comments5.xml><?xml version="1.0" encoding="utf-8"?>
<comments xmlns="http://schemas.openxmlformats.org/spreadsheetml/2006/main">
  <authors>
    <author>郑翔</author>
  </authors>
  <commentList>
    <comment ref="H3" authorId="0" shapeId="0">
      <text>
        <r>
          <rPr>
            <b/>
            <sz val="9"/>
            <color indexed="81"/>
            <rFont val="宋体"/>
            <family val="3"/>
            <charset val="134"/>
          </rPr>
          <t>郑翔:</t>
        </r>
        <r>
          <rPr>
            <sz val="9"/>
            <color indexed="81"/>
            <rFont val="宋体"/>
            <family val="3"/>
            <charset val="134"/>
          </rPr>
          <t xml:space="preserve">
水电气、物业管理费等</t>
        </r>
      </text>
    </comment>
  </commentList>
</comments>
</file>

<file path=xl/comments6.xml><?xml version="1.0" encoding="utf-8"?>
<comments xmlns="http://schemas.openxmlformats.org/spreadsheetml/2006/main">
  <authors>
    <author>郑翔</author>
  </authors>
  <commentList>
    <comment ref="G3" authorId="0" shapeId="0">
      <text>
        <r>
          <rPr>
            <b/>
            <sz val="9"/>
            <color indexed="81"/>
            <rFont val="宋体"/>
            <family val="3"/>
            <charset val="134"/>
          </rPr>
          <t>郑翔:</t>
        </r>
        <r>
          <rPr>
            <sz val="9"/>
            <color indexed="81"/>
            <rFont val="宋体"/>
            <family val="3"/>
            <charset val="134"/>
          </rPr>
          <t xml:space="preserve">
水电气、物业管理费等</t>
        </r>
      </text>
    </comment>
  </commentList>
</comments>
</file>

<file path=xl/comments7.xml><?xml version="1.0" encoding="utf-8"?>
<comments xmlns="http://schemas.openxmlformats.org/spreadsheetml/2006/main">
  <authors>
    <author>郑翔</author>
  </authors>
  <commentList>
    <comment ref="G3" authorId="0" shapeId="0">
      <text>
        <r>
          <rPr>
            <b/>
            <sz val="9"/>
            <color indexed="81"/>
            <rFont val="宋体"/>
            <family val="3"/>
            <charset val="134"/>
          </rPr>
          <t>郑翔:</t>
        </r>
        <r>
          <rPr>
            <sz val="9"/>
            <color indexed="81"/>
            <rFont val="宋体"/>
            <family val="3"/>
            <charset val="134"/>
          </rPr>
          <t xml:space="preserve">
水电气、物业管理费、耗材等</t>
        </r>
      </text>
    </comment>
  </commentList>
</comments>
</file>

<file path=xl/comments8.xml><?xml version="1.0" encoding="utf-8"?>
<comments xmlns="http://schemas.openxmlformats.org/spreadsheetml/2006/main">
  <authors>
    <author>郑翔</author>
  </authors>
  <commentList>
    <comment ref="G3" authorId="0" shapeId="0">
      <text>
        <r>
          <rPr>
            <b/>
            <sz val="9"/>
            <color indexed="81"/>
            <rFont val="宋体"/>
            <family val="3"/>
            <charset val="134"/>
          </rPr>
          <t>郑翔:</t>
        </r>
        <r>
          <rPr>
            <sz val="9"/>
            <color indexed="81"/>
            <rFont val="宋体"/>
            <family val="3"/>
            <charset val="134"/>
          </rPr>
          <t xml:space="preserve">
水电气、物业管理费、耗材等</t>
        </r>
      </text>
    </comment>
  </commentList>
</comments>
</file>

<file path=xl/comments9.xml><?xml version="1.0" encoding="utf-8"?>
<comments xmlns="http://schemas.openxmlformats.org/spreadsheetml/2006/main">
  <authors>
    <author>ldm</author>
  </authors>
  <commentList>
    <comment ref="O4" authorId="0" shapeId="0">
      <text>
        <r>
          <rPr>
            <sz val="9"/>
            <rFont val="宋体"/>
            <family val="3"/>
            <charset val="134"/>
          </rPr>
          <t>包含新冠项目</t>
        </r>
      </text>
    </comment>
    <comment ref="R4" authorId="0" shapeId="0">
      <text>
        <r>
          <rPr>
            <sz val="9"/>
            <rFont val="宋体"/>
            <family val="3"/>
            <charset val="134"/>
          </rPr>
          <t>列示以上项目没有包含在内的项目</t>
        </r>
      </text>
    </comment>
    <comment ref="U4" authorId="0" shapeId="0">
      <text>
        <r>
          <rPr>
            <sz val="9"/>
            <rFont val="宋体"/>
            <family val="3"/>
            <charset val="134"/>
          </rPr>
          <t>含院立课题、重点实验室、纵向课题</t>
        </r>
      </text>
    </comment>
  </commentList>
</comments>
</file>

<file path=xl/sharedStrings.xml><?xml version="1.0" encoding="utf-8"?>
<sst xmlns="http://schemas.openxmlformats.org/spreadsheetml/2006/main" count="2025" uniqueCount="322">
  <si>
    <t>日期</t>
  </si>
  <si>
    <t>姓名</t>
  </si>
  <si>
    <t>备注</t>
  </si>
  <si>
    <t>化学药品</t>
  </si>
  <si>
    <t>中药</t>
  </si>
  <si>
    <t>生物制品</t>
  </si>
  <si>
    <t>化妆品</t>
  </si>
  <si>
    <t>有源</t>
  </si>
  <si>
    <t>无源</t>
  </si>
  <si>
    <t>药包材</t>
  </si>
  <si>
    <t>注册检验（小时）</t>
    <phoneticPr fontId="4" type="noConversion"/>
  </si>
  <si>
    <t>国抽专项  （小时）</t>
    <phoneticPr fontId="4" type="noConversion"/>
  </si>
  <si>
    <t>省抽任务 （小时）</t>
    <phoneticPr fontId="4" type="noConversion"/>
  </si>
  <si>
    <t>业务科室
名称</t>
    <phoneticPr fontId="4" type="noConversion"/>
  </si>
  <si>
    <r>
      <rPr>
        <sz val="10"/>
        <color rgb="FFFF0000"/>
        <rFont val="Microsoft YaHei UI"/>
        <family val="2"/>
        <charset val="134"/>
      </rPr>
      <t>小</t>
    </r>
    <r>
      <rPr>
        <sz val="10"/>
        <color theme="1"/>
        <rFont val="Microsoft YaHei UI"/>
        <family val="2"/>
        <charset val="134"/>
      </rPr>
      <t>计</t>
    </r>
    <phoneticPr fontId="4" type="noConversion"/>
  </si>
  <si>
    <t>委托检验 （小时）</t>
    <phoneticPr fontId="4" type="noConversion"/>
  </si>
  <si>
    <t>其他检验（小时）</t>
    <phoneticPr fontId="4" type="noConversion"/>
  </si>
  <si>
    <t>纵向科研（小时）</t>
    <phoneticPr fontId="4" type="noConversion"/>
  </si>
  <si>
    <t>横向科研（小时）</t>
    <phoneticPr fontId="4" type="noConversion"/>
  </si>
  <si>
    <t>日工作时长合计（小时）</t>
    <phoneticPr fontId="4" type="noConversion"/>
  </si>
  <si>
    <t>中药民族药标准提升
（小时）</t>
    <phoneticPr fontId="4" type="noConversion"/>
  </si>
  <si>
    <t>中药配方颗粒标准研究
 （小时）</t>
    <phoneticPr fontId="4" type="noConversion"/>
  </si>
  <si>
    <t xml:space="preserve">生物制品批签发
（小时） </t>
    <phoneticPr fontId="4" type="noConversion"/>
  </si>
  <si>
    <t>外出培训出差及管理工作等（小时）</t>
    <phoneticPr fontId="4" type="noConversion"/>
  </si>
  <si>
    <t>抽查检验任务</t>
    <phoneticPr fontId="4" type="noConversion"/>
  </si>
  <si>
    <t>人工时</t>
    <phoneticPr fontId="10" type="noConversion"/>
  </si>
  <si>
    <t>人员支出分解到项目</t>
    <phoneticPr fontId="10" type="noConversion"/>
  </si>
  <si>
    <t>分解思路</t>
    <phoneticPr fontId="10" type="noConversion"/>
  </si>
  <si>
    <t>分摊动因</t>
    <phoneticPr fontId="10" type="noConversion"/>
  </si>
  <si>
    <t>科室系数</t>
    <phoneticPr fontId="10" type="noConversion"/>
  </si>
  <si>
    <t>消耗量/科室系数</t>
    <phoneticPr fontId="10" type="noConversion"/>
  </si>
  <si>
    <t>占用面积/科室系数</t>
    <phoneticPr fontId="10" type="noConversion"/>
  </si>
  <si>
    <t>业务人员支出-业务科室</t>
    <phoneticPr fontId="10" type="noConversion"/>
  </si>
  <si>
    <t>耗材支出-业务科室</t>
    <phoneticPr fontId="10" type="noConversion"/>
  </si>
  <si>
    <t>业务科室完全成本分解到项目成本</t>
    <phoneticPr fontId="10" type="noConversion"/>
  </si>
  <si>
    <t>安全评价中心</t>
  </si>
  <si>
    <t>化学药品检验所</t>
  </si>
  <si>
    <t>化妆品检验所</t>
  </si>
  <si>
    <t>生物制品检验所</t>
  </si>
  <si>
    <t>生物样本检测中心</t>
  </si>
  <si>
    <t>中药(民族药)检验所</t>
  </si>
  <si>
    <t>无源器械检验所</t>
  </si>
  <si>
    <t>有源器械检验所</t>
  </si>
  <si>
    <t>药包材检测与药品相容性实验所</t>
  </si>
  <si>
    <t>办公室</t>
  </si>
  <si>
    <t>设备科</t>
  </si>
  <si>
    <t>科研质管科</t>
  </si>
  <si>
    <t>财务科</t>
  </si>
  <si>
    <t>综合业务科</t>
  </si>
  <si>
    <t>综合业务科-中标办</t>
  </si>
  <si>
    <t>微生物检验所</t>
  </si>
  <si>
    <t>科室分配系数</t>
    <phoneticPr fontId="10" type="noConversion"/>
  </si>
  <si>
    <t>业务科室
名称</t>
    <phoneticPr fontId="10" type="noConversion"/>
  </si>
  <si>
    <t>小王</t>
    <phoneticPr fontId="10" type="noConversion"/>
  </si>
  <si>
    <t>小张</t>
    <phoneticPr fontId="10" type="noConversion"/>
  </si>
  <si>
    <t>化妆品</t>
    <phoneticPr fontId="10" type="noConversion"/>
  </si>
  <si>
    <t>辅助科室
名称</t>
    <phoneticPr fontId="4" type="noConversion"/>
  </si>
  <si>
    <t>小谭</t>
    <phoneticPr fontId="10" type="noConversion"/>
  </si>
  <si>
    <t>科室分摊成本</t>
    <phoneticPr fontId="10" type="noConversion"/>
  </si>
  <si>
    <t>中药配方颗粒标准研究
（小时）</t>
    <phoneticPr fontId="4" type="noConversion"/>
  </si>
  <si>
    <t>辅助科室人员</t>
    <phoneticPr fontId="10" type="noConversion"/>
  </si>
  <si>
    <t>编外</t>
    <phoneticPr fontId="10" type="noConversion"/>
  </si>
  <si>
    <t>年</t>
    <phoneticPr fontId="10" type="noConversion"/>
  </si>
  <si>
    <t>月</t>
    <phoneticPr fontId="10" type="noConversion"/>
  </si>
  <si>
    <t>日</t>
    <phoneticPr fontId="10" type="noConversion"/>
  </si>
  <si>
    <t>人工时合计</t>
    <phoneticPr fontId="10" type="noConversion"/>
  </si>
  <si>
    <t>2023</t>
    <phoneticPr fontId="10" type="noConversion"/>
  </si>
  <si>
    <t>6</t>
    <phoneticPr fontId="10" type="noConversion"/>
  </si>
  <si>
    <t>18</t>
    <phoneticPr fontId="10" type="noConversion"/>
  </si>
  <si>
    <t>工时合计（小时）</t>
    <phoneticPr fontId="4" type="noConversion"/>
  </si>
  <si>
    <t>科室
名称</t>
    <phoneticPr fontId="10" type="noConversion"/>
  </si>
  <si>
    <t>安全评价中心</t>
    <phoneticPr fontId="4" type="noConversion"/>
  </si>
  <si>
    <t>微生物检验所</t>
    <phoneticPr fontId="4" type="noConversion"/>
  </si>
  <si>
    <t>2023</t>
    <phoneticPr fontId="4" type="noConversion"/>
  </si>
  <si>
    <t>6</t>
    <phoneticPr fontId="4" type="noConversion"/>
  </si>
  <si>
    <t>18</t>
    <phoneticPr fontId="4" type="noConversion"/>
  </si>
  <si>
    <t>安全评价中心小计</t>
    <phoneticPr fontId="10" type="noConversion"/>
  </si>
  <si>
    <t>微生物检验所小计</t>
    <phoneticPr fontId="10" type="noConversion"/>
  </si>
  <si>
    <t>人员编制属性</t>
    <phoneticPr fontId="10" type="noConversion"/>
  </si>
  <si>
    <t>科室属性</t>
    <phoneticPr fontId="10" type="noConversion"/>
  </si>
  <si>
    <t>中药（民族药）检验所</t>
  </si>
  <si>
    <t>综合业务科-抽样科</t>
  </si>
  <si>
    <t>业务科室</t>
    <phoneticPr fontId="10" type="noConversion"/>
  </si>
  <si>
    <t>业务科室名称</t>
    <phoneticPr fontId="4" type="noConversion"/>
  </si>
  <si>
    <t>合计</t>
    <phoneticPr fontId="4" type="noConversion"/>
  </si>
  <si>
    <t>小计</t>
    <phoneticPr fontId="4" type="noConversion"/>
  </si>
  <si>
    <t>项目成本（元）</t>
    <phoneticPr fontId="10" type="noConversion"/>
  </si>
  <si>
    <t>待分解成本费用</t>
    <phoneticPr fontId="10" type="noConversion"/>
  </si>
  <si>
    <t>行政后勤管理人员支出</t>
    <phoneticPr fontId="10" type="noConversion"/>
  </si>
  <si>
    <t>固定资产-行政后勤管理用</t>
    <phoneticPr fontId="10" type="noConversion"/>
  </si>
  <si>
    <t>无形资产-行政后勤管理用</t>
    <phoneticPr fontId="10" type="noConversion"/>
  </si>
  <si>
    <t>水电气-全院</t>
    <phoneticPr fontId="10" type="noConversion"/>
  </si>
  <si>
    <t>物管-全院</t>
    <phoneticPr fontId="10" type="noConversion"/>
  </si>
  <si>
    <t>业务人员支出-辅助科室-辅助项目</t>
    <phoneticPr fontId="10" type="noConversion"/>
  </si>
  <si>
    <t>耗材支出-辅助科室-辅助项目</t>
    <phoneticPr fontId="10" type="noConversion"/>
  </si>
  <si>
    <t>固定资产-专用-辅助科室-辅助项目</t>
    <phoneticPr fontId="10" type="noConversion"/>
  </si>
  <si>
    <t>无形资产-专用-辅助科室-辅助项目</t>
    <phoneticPr fontId="10" type="noConversion"/>
  </si>
  <si>
    <t>水电气-辅助科室分摊-辅助项目</t>
    <phoneticPr fontId="10" type="noConversion"/>
  </si>
  <si>
    <t>物管-辅助科室分摊-辅助项目</t>
    <phoneticPr fontId="10" type="noConversion"/>
  </si>
  <si>
    <t>水电气-业务科室分摊</t>
    <phoneticPr fontId="10" type="noConversion"/>
  </si>
  <si>
    <t>物管-业务科室分摊</t>
    <phoneticPr fontId="10" type="noConversion"/>
  </si>
  <si>
    <t>无形资产-业务科室分摊</t>
    <phoneticPr fontId="10" type="noConversion"/>
  </si>
  <si>
    <t>人工时</t>
  </si>
  <si>
    <t>行政后勤管理人员支出-辅助科室分摊</t>
    <phoneticPr fontId="10" type="noConversion"/>
  </si>
  <si>
    <t>水电气-全院-辅助科室分摊</t>
    <phoneticPr fontId="10" type="noConversion"/>
  </si>
  <si>
    <t>物管-全院-辅助科室分摊</t>
    <phoneticPr fontId="10" type="noConversion"/>
  </si>
  <si>
    <t>固定资产-行政后勤管理用-辅助科室分摊</t>
    <phoneticPr fontId="10" type="noConversion"/>
  </si>
  <si>
    <t>无形资产-行政后勤管理用-辅助科室分摊</t>
    <phoneticPr fontId="10" type="noConversion"/>
  </si>
  <si>
    <t>分解步骤4：项目成本归集/分解</t>
    <phoneticPr fontId="10" type="noConversion"/>
  </si>
  <si>
    <t>固定资产-业务科室分摊</t>
    <phoneticPr fontId="10" type="noConversion"/>
  </si>
  <si>
    <t>人工时</t>
    <phoneticPr fontId="10" type="noConversion"/>
  </si>
  <si>
    <t>抽查检验任务（小时）</t>
    <phoneticPr fontId="4" type="noConversion"/>
  </si>
  <si>
    <t>国抽专项  （小时）</t>
  </si>
  <si>
    <t>省抽任务 （小时）</t>
  </si>
  <si>
    <t>委托检验 （小时）</t>
  </si>
  <si>
    <t>省药检院业务人员支出成本分摊表</t>
    <phoneticPr fontId="4" type="noConversion"/>
  </si>
  <si>
    <t>在编人员</t>
    <phoneticPr fontId="4" type="noConversion"/>
  </si>
  <si>
    <t>聘用人员</t>
    <phoneticPr fontId="4" type="noConversion"/>
  </si>
  <si>
    <t>科室属性</t>
    <phoneticPr fontId="4" type="noConversion"/>
  </si>
  <si>
    <t>业务科室</t>
    <phoneticPr fontId="4" type="noConversion"/>
  </si>
  <si>
    <t>协检科室</t>
    <phoneticPr fontId="4" type="noConversion"/>
  </si>
  <si>
    <t>合计（元）</t>
    <phoneticPr fontId="4" type="noConversion"/>
  </si>
  <si>
    <t>注册检验（元）</t>
  </si>
  <si>
    <t>国抽专项  （元）</t>
  </si>
  <si>
    <t>省抽任务 （元）</t>
  </si>
  <si>
    <t>委托检验 （元）</t>
  </si>
  <si>
    <t>部门设置情况</t>
  </si>
  <si>
    <t>序号</t>
  </si>
  <si>
    <t>行政后勤部门</t>
  </si>
  <si>
    <t>党委办公室（人事科）</t>
  </si>
  <si>
    <t>信息中心</t>
  </si>
  <si>
    <t>后勤保障科（基建科）</t>
  </si>
  <si>
    <t>业务部门</t>
  </si>
  <si>
    <t>涉及协检科室</t>
  </si>
  <si>
    <t>该部门主要为协检部门，也有自己主检部分（其他科室作为协检）</t>
  </si>
  <si>
    <t>安全评价中心、微生物检验所</t>
  </si>
  <si>
    <t>安全评价中心、无源器械检验所、微生物检验所、生物制品检验所</t>
  </si>
  <si>
    <t>无源器械检验所、安全评价中心</t>
  </si>
  <si>
    <t>备注</t>
    <phoneticPr fontId="10" type="noConversion"/>
  </si>
  <si>
    <t>管理成本一次分摊表</t>
    <phoneticPr fontId="4" type="noConversion"/>
  </si>
  <si>
    <t>其他检验（含直检）（小时）</t>
    <phoneticPr fontId="4" type="noConversion"/>
  </si>
  <si>
    <t>年</t>
    <phoneticPr fontId="4" type="noConversion"/>
  </si>
  <si>
    <t>月</t>
    <phoneticPr fontId="4" type="noConversion"/>
  </si>
  <si>
    <t>日</t>
    <phoneticPr fontId="4" type="noConversion"/>
  </si>
  <si>
    <t>2023</t>
  </si>
  <si>
    <t>1</t>
    <phoneticPr fontId="4" type="noConversion"/>
  </si>
  <si>
    <t>月份</t>
    <phoneticPr fontId="12" type="noConversion"/>
  </si>
  <si>
    <t>协检科室</t>
    <phoneticPr fontId="10" type="noConversion"/>
  </si>
  <si>
    <t>协检科室完全成本归集表</t>
    <phoneticPr fontId="4" type="noConversion"/>
  </si>
  <si>
    <t>科室名称</t>
    <phoneticPr fontId="4" type="noConversion"/>
  </si>
  <si>
    <t>完全成本额</t>
    <phoneticPr fontId="4" type="noConversion"/>
  </si>
  <si>
    <t>月份</t>
    <phoneticPr fontId="4" type="noConversion"/>
  </si>
  <si>
    <t>年份</t>
    <phoneticPr fontId="12" type="noConversion"/>
  </si>
  <si>
    <t>年份</t>
    <phoneticPr fontId="4" type="noConversion"/>
  </si>
  <si>
    <t>年份</t>
    <phoneticPr fontId="10" type="noConversion"/>
  </si>
  <si>
    <t>月份</t>
    <phoneticPr fontId="10" type="noConversion"/>
  </si>
  <si>
    <t>安全评价中心完全成本分摊表</t>
    <phoneticPr fontId="4" type="noConversion"/>
  </si>
  <si>
    <t>业务科室完全成本归集表</t>
    <phoneticPr fontId="4" type="noConversion"/>
  </si>
  <si>
    <t>有源器械检验所、安全评价中心</t>
    <phoneticPr fontId="10" type="noConversion"/>
  </si>
  <si>
    <t>有源器械</t>
    <phoneticPr fontId="12" type="noConversion"/>
  </si>
  <si>
    <t>分配到所有业务及辅助科室</t>
    <phoneticPr fontId="10" type="noConversion"/>
  </si>
  <si>
    <t>步骤3：辅助科室成本分解</t>
    <phoneticPr fontId="10" type="noConversion"/>
  </si>
  <si>
    <t>步骤2：辅助科室成本归集</t>
    <phoneticPr fontId="10" type="noConversion"/>
  </si>
  <si>
    <t>辅助科室直接成本+分配的管理成本</t>
    <phoneticPr fontId="10" type="noConversion"/>
  </si>
  <si>
    <t>抽查检验类</t>
    <phoneticPr fontId="4" type="noConversion"/>
  </si>
  <si>
    <t>监管科学类</t>
    <phoneticPr fontId="4" type="noConversion"/>
  </si>
  <si>
    <t>其他类</t>
    <phoneticPr fontId="4" type="noConversion"/>
  </si>
  <si>
    <t>注册检验（小时）</t>
    <phoneticPr fontId="4" type="noConversion"/>
  </si>
  <si>
    <t>国抽专项  （小时）</t>
    <phoneticPr fontId="4" type="noConversion"/>
  </si>
  <si>
    <t>委托检验 （小时）</t>
    <phoneticPr fontId="4" type="noConversion"/>
  </si>
  <si>
    <t>其他检验（含直检）
（小时）</t>
    <phoneticPr fontId="4" type="noConversion"/>
  </si>
  <si>
    <t>中药民族药标准提升
（小时）</t>
    <phoneticPr fontId="4" type="noConversion"/>
  </si>
  <si>
    <t>中药配方颗粒标准研究
 （小时）</t>
    <phoneticPr fontId="4" type="noConversion"/>
  </si>
  <si>
    <t>纵向科研（小时）</t>
    <phoneticPr fontId="4" type="noConversion"/>
  </si>
  <si>
    <t>横向科研（小时）</t>
    <phoneticPr fontId="4" type="noConversion"/>
  </si>
  <si>
    <t>有源器械</t>
    <phoneticPr fontId="4" type="noConversion"/>
  </si>
  <si>
    <t>无源器械</t>
    <phoneticPr fontId="4" type="noConversion"/>
  </si>
  <si>
    <t>2</t>
    <phoneticPr fontId="4" type="noConversion"/>
  </si>
  <si>
    <t>3</t>
    <phoneticPr fontId="4" type="noConversion"/>
  </si>
  <si>
    <t>4</t>
    <phoneticPr fontId="4" type="noConversion"/>
  </si>
  <si>
    <t>5</t>
    <phoneticPr fontId="4" type="noConversion"/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</si>
  <si>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</si>
  <si>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</si>
  <si>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</si>
  <si>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</si>
  <si>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</si>
  <si>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</si>
  <si>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</si>
  <si>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</si>
  <si>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</si>
  <si>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</si>
  <si>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</si>
  <si>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</si>
  <si>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</si>
  <si>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</si>
  <si>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</si>
  <si>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</si>
  <si>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</si>
  <si>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</si>
  <si>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</si>
  <si>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</si>
  <si>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</si>
  <si>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</si>
  <si>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</si>
  <si>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</si>
  <si>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</si>
  <si>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</si>
  <si>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月人工时合计</t>
    <phoneticPr fontId="4" type="noConversion"/>
  </si>
  <si>
    <t>外出培训出差及管理工作等（小时）</t>
    <phoneticPr fontId="4" type="noConversion"/>
  </si>
  <si>
    <t>张三</t>
    <phoneticPr fontId="4" type="noConversion"/>
  </si>
  <si>
    <t>……</t>
    <phoneticPr fontId="4" type="noConversion"/>
  </si>
  <si>
    <t>王五</t>
    <phoneticPr fontId="4" type="noConversion"/>
  </si>
  <si>
    <t>张七</t>
    <phoneticPr fontId="4" type="noConversion"/>
  </si>
  <si>
    <t>单位月人工时合计</t>
    <phoneticPr fontId="4" type="noConversion"/>
  </si>
  <si>
    <t>31</t>
    <phoneticPr fontId="4" type="noConversion"/>
  </si>
  <si>
    <t>分摊固定资产折旧成本</t>
    <phoneticPr fontId="10" type="noConversion"/>
  </si>
  <si>
    <t>无形资产摊销成本</t>
    <phoneticPr fontId="10" type="noConversion"/>
  </si>
  <si>
    <t>在职人员费用</t>
    <phoneticPr fontId="10" type="noConversion"/>
  </si>
  <si>
    <t>聘用人员费用</t>
    <phoneticPr fontId="10" type="noConversion"/>
  </si>
  <si>
    <t>运转项目费用</t>
    <phoneticPr fontId="10" type="noConversion"/>
  </si>
  <si>
    <t>特定目标费用</t>
    <phoneticPr fontId="10" type="noConversion"/>
  </si>
  <si>
    <t>合计</t>
    <phoneticPr fontId="10" type="noConversion"/>
  </si>
  <si>
    <t>管理成本</t>
    <phoneticPr fontId="4" type="noConversion"/>
  </si>
  <si>
    <t>分摊总额</t>
    <phoneticPr fontId="4" type="noConversion"/>
  </si>
  <si>
    <t>固定资产折旧</t>
    <phoneticPr fontId="4" type="noConversion"/>
  </si>
  <si>
    <t>无形资产摊销</t>
    <phoneticPr fontId="4" type="noConversion"/>
  </si>
  <si>
    <t>在职人员费用</t>
    <phoneticPr fontId="4" type="noConversion"/>
  </si>
  <si>
    <t>聘用人员费用</t>
    <phoneticPr fontId="4" type="noConversion"/>
  </si>
  <si>
    <t>运转项目费用</t>
    <phoneticPr fontId="4" type="noConversion"/>
  </si>
  <si>
    <t>特定目标费用</t>
    <phoneticPr fontId="4" type="noConversion"/>
  </si>
  <si>
    <t>管理成本基础数据表</t>
    <phoneticPr fontId="4" type="noConversion"/>
  </si>
  <si>
    <t>姓名</t>
    <phoneticPr fontId="4" type="noConversion"/>
  </si>
  <si>
    <t>合计</t>
    <phoneticPr fontId="10" type="noConversion"/>
  </si>
  <si>
    <t>固定资产折旧成本</t>
    <phoneticPr fontId="10" type="noConversion"/>
  </si>
  <si>
    <t>……</t>
    <phoneticPr fontId="10" type="noConversion"/>
  </si>
  <si>
    <t>分配系数（人工时占比）</t>
    <phoneticPr fontId="4" type="noConversion"/>
  </si>
  <si>
    <t>微生物检验所完全成本分摊表</t>
  </si>
  <si>
    <t>业务科室基本成本数据表</t>
    <phoneticPr fontId="4" type="noConversion"/>
  </si>
  <si>
    <t>特定目标费用</t>
    <phoneticPr fontId="4" type="noConversion"/>
  </si>
  <si>
    <t>……</t>
  </si>
  <si>
    <t xml:space="preserve">生物制品批签发
（小时） </t>
    <phoneticPr fontId="4" type="noConversion"/>
  </si>
  <si>
    <t>生物样品检验
（小时）</t>
    <phoneticPr fontId="4" type="noConversion"/>
  </si>
  <si>
    <t xml:space="preserve">生物样本检验
（小时） 
</t>
    <phoneticPr fontId="4" type="noConversion"/>
  </si>
  <si>
    <t xml:space="preserve">生物样本检验
（小时） </t>
    <phoneticPr fontId="12" type="noConversion"/>
  </si>
  <si>
    <t>生物制品</t>
    <phoneticPr fontId="12" type="noConversion"/>
  </si>
  <si>
    <t>中药</t>
    <phoneticPr fontId="12" type="noConversion"/>
  </si>
  <si>
    <t>无源器械</t>
    <phoneticPr fontId="10" type="noConversion"/>
  </si>
  <si>
    <t>药包材</t>
    <phoneticPr fontId="12" type="noConversion"/>
  </si>
  <si>
    <t>化妆品</t>
    <phoneticPr fontId="12" type="noConversion"/>
  </si>
  <si>
    <t>抽查检验任务（元）</t>
  </si>
  <si>
    <t xml:space="preserve">生物样本检验
（元） </t>
  </si>
  <si>
    <t>其他检验（含直检）
（元）</t>
  </si>
  <si>
    <t>中药民族药标准提升
（元）</t>
  </si>
  <si>
    <t>中药配方颗粒标准研究
 （元）</t>
  </si>
  <si>
    <t>纵向科研（元）</t>
  </si>
  <si>
    <t>横向科研（元）</t>
  </si>
  <si>
    <t>外出培训出差及管理工作等（元）</t>
  </si>
  <si>
    <t>生物制品批签发（小时）</t>
    <phoneticPr fontId="12" type="noConversion"/>
  </si>
  <si>
    <t>生物制品批签发（元）</t>
    <phoneticPr fontId="12" type="noConversion"/>
  </si>
  <si>
    <t>步骤1：管理科室成本分解</t>
    <phoneticPr fontId="10" type="noConversion"/>
  </si>
  <si>
    <t>辅助科室完全成本分解到业务科室+自检项目</t>
    <phoneticPr fontId="10" type="noConversion"/>
  </si>
  <si>
    <t>固定资产-专用-业务科室</t>
    <phoneticPr fontId="10" type="noConversion"/>
  </si>
  <si>
    <t>无形资产-专用-业务科室</t>
    <phoneticPr fontId="10" type="noConversion"/>
  </si>
  <si>
    <t>省药检院业务科室人工时统计台账</t>
    <phoneticPr fontId="4" type="noConversion"/>
  </si>
  <si>
    <t>月工作时长合计（小时）</t>
    <phoneticPr fontId="4" type="noConversion"/>
  </si>
  <si>
    <t>月</t>
    <phoneticPr fontId="4" type="noConversion"/>
  </si>
  <si>
    <t>日</t>
    <phoneticPr fontId="4" type="noConversion"/>
  </si>
  <si>
    <t>成本核算思路</t>
    <phoneticPr fontId="10" type="noConversion"/>
  </si>
  <si>
    <t>合    计</t>
    <phoneticPr fontId="12" type="noConversion"/>
  </si>
  <si>
    <t>省药检院项目成本统计表</t>
    <phoneticPr fontId="4" type="noConversion"/>
  </si>
  <si>
    <t xml:space="preserve">                       成本费用
科室名称</t>
    <phoneticPr fontId="10" type="noConversion"/>
  </si>
  <si>
    <t>运转类费用</t>
    <phoneticPr fontId="10" type="noConversion"/>
  </si>
  <si>
    <t>商品及服务费用（元）</t>
    <phoneticPr fontId="10" type="noConversion"/>
  </si>
  <si>
    <t>工资及福利费用（元）</t>
    <phoneticPr fontId="10" type="noConversion"/>
  </si>
  <si>
    <t>资本性费用（元）</t>
    <phoneticPr fontId="10" type="noConversion"/>
  </si>
  <si>
    <t>固定资产折旧</t>
    <phoneticPr fontId="10" type="noConversion"/>
  </si>
  <si>
    <t>无形资产摊销</t>
    <phoneticPr fontId="10" type="noConversion"/>
  </si>
  <si>
    <t>月累计工时
（小时）</t>
    <phoneticPr fontId="12" type="noConversion"/>
  </si>
  <si>
    <t>月工时
合计
（小时）</t>
    <phoneticPr fontId="4" type="noConversion"/>
  </si>
  <si>
    <t>科室累计分配系数
（%）</t>
    <phoneticPr fontId="12" type="noConversion"/>
  </si>
  <si>
    <t>业务科室人员支出</t>
    <phoneticPr fontId="10" type="noConversion"/>
  </si>
  <si>
    <t>分解思路</t>
    <phoneticPr fontId="10" type="noConversion"/>
  </si>
  <si>
    <t>表9</t>
    <phoneticPr fontId="4" type="noConversion"/>
  </si>
  <si>
    <t>表8</t>
    <phoneticPr fontId="4" type="noConversion"/>
  </si>
  <si>
    <t>表7</t>
    <phoneticPr fontId="4" type="noConversion"/>
  </si>
  <si>
    <t>表6</t>
    <phoneticPr fontId="4" type="noConversion"/>
  </si>
  <si>
    <t>表5</t>
    <phoneticPr fontId="4" type="noConversion"/>
  </si>
  <si>
    <t>表4</t>
    <phoneticPr fontId="4" type="noConversion"/>
  </si>
  <si>
    <t>表3</t>
    <phoneticPr fontId="4" type="noConversion"/>
  </si>
  <si>
    <t>表2</t>
    <phoneticPr fontId="4" type="noConversion"/>
  </si>
  <si>
    <t>表1</t>
    <phoneticPr fontId="4" type="noConversion"/>
  </si>
  <si>
    <t>年</t>
    <phoneticPr fontId="4" type="noConversion"/>
  </si>
  <si>
    <t>省药检院项目人工时统计台账</t>
    <phoneticPr fontId="4" type="noConversion"/>
  </si>
  <si>
    <t>月工作时长合计（小时）</t>
    <phoneticPr fontId="4" type="noConversion"/>
  </si>
  <si>
    <t>小计</t>
    <phoneticPr fontId="4" type="noConversion"/>
  </si>
  <si>
    <t>有源器械</t>
    <phoneticPr fontId="4" type="noConversion"/>
  </si>
  <si>
    <t>无源器械</t>
    <phoneticPr fontId="4" type="noConversion"/>
  </si>
  <si>
    <t>31</t>
    <phoneticPr fontId="4" type="noConversion"/>
  </si>
  <si>
    <t>张三</t>
    <phoneticPr fontId="4" type="noConversion"/>
  </si>
  <si>
    <t>李四</t>
    <phoneticPr fontId="4" type="noConversion"/>
  </si>
  <si>
    <t>化学药品检验所 汇总</t>
  </si>
  <si>
    <t>……</t>
    <phoneticPr fontId="4" type="noConversion"/>
  </si>
  <si>
    <t>刘六</t>
    <phoneticPr fontId="4" type="noConversion"/>
  </si>
  <si>
    <t>生物制品检验所 汇总</t>
  </si>
  <si>
    <t>中药（民族药）检验所 汇总</t>
  </si>
  <si>
    <t>陈八</t>
    <phoneticPr fontId="4" type="noConversion"/>
  </si>
  <si>
    <t>李五</t>
    <phoneticPr fontId="4" type="noConversion"/>
  </si>
  <si>
    <t>无源器械检验所 汇总</t>
  </si>
  <si>
    <t>王六</t>
    <phoneticPr fontId="4" type="noConversion"/>
  </si>
  <si>
    <t>有源器械检验所 汇总</t>
  </si>
  <si>
    <t>药包材检测与药品相容性实验所 汇总</t>
  </si>
  <si>
    <t>刘七</t>
    <phoneticPr fontId="4" type="noConversion"/>
  </si>
  <si>
    <t>张四</t>
    <phoneticPr fontId="4" type="noConversion"/>
  </si>
  <si>
    <t>化妆品检验所 汇总</t>
  </si>
  <si>
    <t>生物样本检测中心 汇总</t>
  </si>
  <si>
    <t>安全评价中心 汇总</t>
  </si>
  <si>
    <t>微生物检验所 汇总</t>
  </si>
  <si>
    <t>省药检院业务科室人工时统计台账</t>
    <phoneticPr fontId="4" type="noConversion"/>
  </si>
  <si>
    <t>月 计</t>
    <phoneticPr fontId="12" type="noConversion"/>
  </si>
  <si>
    <t>完全成本额（元）</t>
    <phoneticPr fontId="4" type="noConversion"/>
  </si>
  <si>
    <t>28</t>
    <phoneticPr fontId="4" type="noConversion"/>
  </si>
  <si>
    <t>月计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</si>
</sst>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%"/>
  </numFmts>
  <fonts count="28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Microsoft YaHei UI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Microsoft YaHei UI"/>
      <family val="2"/>
      <charset val="134"/>
    </font>
    <font>
      <sz val="10"/>
      <color rgb="FFFF0000"/>
      <name val="Microsoft YaHei UI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Microsoft YaHei UI"/>
      <family val="2"/>
      <charset val="134"/>
    </font>
    <font>
      <sz val="10"/>
      <name val="Microsoft YaHei UI"/>
      <family val="2"/>
      <charset val="134"/>
    </font>
    <font>
      <sz val="11"/>
      <name val="Microsoft YaHei UI"/>
      <family val="2"/>
      <charset val="134"/>
    </font>
    <font>
      <sz val="20"/>
      <name val="宋体"/>
      <family val="3"/>
      <charset val="134"/>
      <scheme val="minor"/>
    </font>
    <font>
      <b/>
      <sz val="11"/>
      <name val="Microsoft YaHei UI"/>
      <family val="2"/>
      <charset val="134"/>
    </font>
    <font>
      <b/>
      <sz val="12"/>
      <name val="Microsoft YaHei UI"/>
      <family val="2"/>
      <charset val="134"/>
    </font>
    <font>
      <sz val="1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EC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vertical="center" wrapText="1" shrinkToFit="1"/>
      <protection locked="0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7" fillId="0" borderId="2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43" fontId="5" fillId="4" borderId="4" xfId="1" applyFont="1" applyFill="1" applyBorder="1" applyAlignment="1" applyProtection="1">
      <alignment vertical="center" shrinkToFit="1"/>
      <protection locked="0"/>
    </xf>
    <xf numFmtId="0" fontId="5" fillId="4" borderId="4" xfId="0" applyFont="1" applyFill="1" applyBorder="1" applyAlignment="1" applyProtection="1">
      <alignment horizontal="center" vertical="center" shrinkToFit="1"/>
      <protection locked="0"/>
    </xf>
    <xf numFmtId="0" fontId="6" fillId="4" borderId="1" xfId="0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4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7" fillId="0" borderId="1" xfId="1" applyFont="1" applyBorder="1" applyAlignment="1" applyProtection="1">
      <alignment horizontal="center" vertical="center" shrinkToFit="1"/>
      <protection locked="0"/>
    </xf>
    <xf numFmtId="43" fontId="7" fillId="0" borderId="1" xfId="1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43" fontId="0" fillId="4" borderId="1" xfId="1" applyFont="1" applyFill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vertical="center" wrapText="1" shrinkToFit="1"/>
      <protection locked="0"/>
    </xf>
    <xf numFmtId="43" fontId="5" fillId="0" borderId="3" xfId="0" applyNumberFormat="1" applyFont="1" applyBorder="1">
      <alignment vertical="center"/>
    </xf>
    <xf numFmtId="0" fontId="17" fillId="0" borderId="0" xfId="0" applyFont="1" applyFill="1">
      <alignment vertical="center"/>
    </xf>
    <xf numFmtId="43" fontId="17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10" fontId="17" fillId="0" borderId="1" xfId="3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0" fontId="17" fillId="0" borderId="2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shrinkToFit="1"/>
      <protection locked="0"/>
    </xf>
    <xf numFmtId="43" fontId="16" fillId="0" borderId="1" xfId="0" applyNumberFormat="1" applyFont="1" applyFill="1" applyBorder="1" applyAlignment="1">
      <alignment horizontal="center" vertical="center" shrinkToFit="1"/>
    </xf>
    <xf numFmtId="43" fontId="17" fillId="0" borderId="1" xfId="0" applyNumberFormat="1" applyFont="1" applyFill="1" applyBorder="1" applyAlignment="1">
      <alignment vertical="center" shrinkToFit="1"/>
    </xf>
    <xf numFmtId="43" fontId="17" fillId="0" borderId="4" xfId="0" applyNumberFormat="1" applyFont="1" applyFill="1" applyBorder="1" applyAlignment="1">
      <alignment horizontal="center" vertical="center" shrinkToFit="1"/>
    </xf>
    <xf numFmtId="43" fontId="17" fillId="0" borderId="4" xfId="0" applyNumberFormat="1" applyFont="1" applyFill="1" applyBorder="1" applyAlignment="1">
      <alignment vertical="center" shrinkToFit="1"/>
    </xf>
    <xf numFmtId="0" fontId="18" fillId="0" borderId="0" xfId="0" applyFont="1" applyFill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10" fontId="16" fillId="0" borderId="1" xfId="3" applyNumberFormat="1" applyFont="1" applyFill="1" applyBorder="1" applyAlignment="1">
      <alignment horizontal="center" vertical="center"/>
    </xf>
    <xf numFmtId="43" fontId="16" fillId="0" borderId="0" xfId="1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43" fontId="17" fillId="0" borderId="1" xfId="0" applyNumberFormat="1" applyFont="1" applyFill="1" applyBorder="1">
      <alignment vertical="center"/>
    </xf>
    <xf numFmtId="43" fontId="17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43" fontId="17" fillId="0" borderId="1" xfId="1" applyFont="1" applyFill="1" applyBorder="1" applyAlignment="1" applyProtection="1">
      <alignment horizontal="center" vertical="center" shrinkToFit="1"/>
      <protection locked="0"/>
    </xf>
    <xf numFmtId="43" fontId="16" fillId="0" borderId="1" xfId="1" applyFont="1" applyFill="1" applyBorder="1" applyAlignment="1" applyProtection="1">
      <alignment horizontal="center" vertical="center" shrinkToFit="1"/>
      <protection locked="0"/>
    </xf>
    <xf numFmtId="43" fontId="17" fillId="0" borderId="0" xfId="1" applyFont="1" applyFill="1" applyBorder="1">
      <alignment vertical="center"/>
    </xf>
    <xf numFmtId="9" fontId="16" fillId="0" borderId="1" xfId="3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 wrapText="1" shrinkToFit="1"/>
      <protection locked="0"/>
    </xf>
    <xf numFmtId="0" fontId="22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 shrinkToFit="1"/>
      <protection locked="0"/>
    </xf>
    <xf numFmtId="0" fontId="16" fillId="0" borderId="1" xfId="0" applyFont="1" applyFill="1" applyBorder="1" applyProtection="1">
      <alignment vertical="center"/>
      <protection locked="0"/>
    </xf>
    <xf numFmtId="0" fontId="20" fillId="0" borderId="1" xfId="0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vertical="center" shrinkToFit="1"/>
      <protection locked="0"/>
    </xf>
    <xf numFmtId="0" fontId="17" fillId="0" borderId="1" xfId="0" applyFont="1" applyFill="1" applyBorder="1" applyAlignment="1">
      <alignment vertical="center" wrapText="1" shrinkToFi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vertical="center" shrinkToFi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16" fillId="0" borderId="4" xfId="0" applyNumberFormat="1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6" fillId="0" borderId="4" xfId="0" applyFont="1" applyFill="1" applyBorder="1">
      <alignment vertical="center"/>
    </xf>
  </cellXfs>
  <cellStyles count="4">
    <cellStyle name="百分比" xfId="3" builtinId="5"/>
    <cellStyle name="常规" xfId="0" builtinId="0"/>
    <cellStyle name="千位分隔" xfId="1" builtinId="3"/>
    <cellStyle name="千位分隔 2" xfId="2"/>
  </cellStyles>
  <dxfs count="3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4" sqref="C24"/>
    </sheetView>
  </sheetViews>
  <sheetFormatPr defaultRowHeight="13.5" x14ac:dyDescent="0.15"/>
  <cols>
    <col min="1" max="1" width="36.875" style="30" customWidth="1"/>
    <col min="2" max="2" width="16.75" style="30" customWidth="1"/>
    <col min="3" max="3" width="24.5" style="30" customWidth="1"/>
    <col min="4" max="4" width="8.375" style="30" customWidth="1"/>
    <col min="5" max="5" width="33.875" style="30" bestFit="1" customWidth="1"/>
    <col min="6" max="6" width="8.625" style="30" customWidth="1"/>
    <col min="7" max="7" width="43.5" style="30" bestFit="1" customWidth="1"/>
    <col min="8" max="8" width="8.5" style="30" customWidth="1"/>
    <col min="9" max="9" width="42.875" style="30" customWidth="1"/>
    <col min="10" max="16384" width="9" style="30"/>
  </cols>
  <sheetData>
    <row r="1" spans="1:10" ht="33" customHeight="1" x14ac:dyDescent="0.15">
      <c r="A1" s="100" t="s">
        <v>267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33" customHeight="1" x14ac:dyDescent="0.15">
      <c r="A2" s="76" t="s">
        <v>87</v>
      </c>
      <c r="B2" s="76" t="s">
        <v>28</v>
      </c>
      <c r="C2" s="76" t="s">
        <v>281</v>
      </c>
      <c r="D2" s="78"/>
      <c r="E2" s="78"/>
      <c r="F2" s="78"/>
      <c r="G2" s="78"/>
      <c r="H2" s="78"/>
      <c r="I2" s="75"/>
      <c r="J2" s="103" t="s">
        <v>138</v>
      </c>
    </row>
    <row r="3" spans="1:10" ht="33.75" customHeight="1" x14ac:dyDescent="0.15">
      <c r="A3" s="37" t="s">
        <v>280</v>
      </c>
      <c r="B3" s="37" t="s">
        <v>25</v>
      </c>
      <c r="C3" s="37" t="s">
        <v>26</v>
      </c>
      <c r="D3" s="37"/>
      <c r="E3" s="37"/>
      <c r="F3" s="37"/>
      <c r="G3" s="37"/>
      <c r="H3" s="37"/>
      <c r="I3" s="38"/>
      <c r="J3" s="104"/>
    </row>
    <row r="4" spans="1:10" ht="26.25" customHeight="1" x14ac:dyDescent="0.15">
      <c r="A4" s="37"/>
      <c r="B4" s="101" t="s">
        <v>259</v>
      </c>
      <c r="C4" s="101"/>
      <c r="D4" s="101" t="s">
        <v>162</v>
      </c>
      <c r="E4" s="101"/>
      <c r="F4" s="101" t="s">
        <v>161</v>
      </c>
      <c r="G4" s="101"/>
      <c r="H4" s="101" t="s">
        <v>108</v>
      </c>
      <c r="I4" s="102"/>
      <c r="J4" s="37"/>
    </row>
    <row r="5" spans="1:10" ht="27.75" customHeight="1" x14ac:dyDescent="0.15">
      <c r="A5" s="76" t="s">
        <v>87</v>
      </c>
      <c r="B5" s="76" t="s">
        <v>28</v>
      </c>
      <c r="C5" s="76" t="s">
        <v>27</v>
      </c>
      <c r="D5" s="76" t="s">
        <v>28</v>
      </c>
      <c r="E5" s="76" t="s">
        <v>27</v>
      </c>
      <c r="F5" s="76" t="s">
        <v>28</v>
      </c>
      <c r="G5" s="76" t="s">
        <v>27</v>
      </c>
      <c r="H5" s="76" t="s">
        <v>28</v>
      </c>
      <c r="I5" s="88" t="s">
        <v>27</v>
      </c>
      <c r="J5" s="78"/>
    </row>
    <row r="6" spans="1:10" ht="12.95" customHeight="1" x14ac:dyDescent="0.15">
      <c r="A6" s="37" t="s">
        <v>88</v>
      </c>
      <c r="B6" s="37" t="s">
        <v>29</v>
      </c>
      <c r="C6" s="37" t="s">
        <v>160</v>
      </c>
      <c r="D6" s="37"/>
      <c r="E6" s="37"/>
      <c r="F6" s="37"/>
      <c r="G6" s="37"/>
      <c r="H6" s="37"/>
      <c r="I6" s="38"/>
      <c r="J6" s="37"/>
    </row>
    <row r="7" spans="1:10" ht="13.5" customHeight="1" x14ac:dyDescent="0.15">
      <c r="A7" s="37" t="s">
        <v>91</v>
      </c>
      <c r="B7" s="37" t="s">
        <v>30</v>
      </c>
      <c r="C7" s="37" t="s">
        <v>160</v>
      </c>
      <c r="D7" s="37"/>
      <c r="E7" s="37"/>
      <c r="F7" s="37"/>
      <c r="G7" s="37"/>
      <c r="H7" s="37"/>
      <c r="I7" s="38"/>
      <c r="J7" s="37"/>
    </row>
    <row r="8" spans="1:10" x14ac:dyDescent="0.15">
      <c r="A8" s="37" t="s">
        <v>92</v>
      </c>
      <c r="B8" s="37" t="s">
        <v>31</v>
      </c>
      <c r="C8" s="37" t="s">
        <v>160</v>
      </c>
      <c r="D8" s="37"/>
      <c r="E8" s="37"/>
      <c r="F8" s="37"/>
      <c r="G8" s="37"/>
      <c r="H8" s="37"/>
      <c r="I8" s="38"/>
      <c r="J8" s="37"/>
    </row>
    <row r="9" spans="1:10" x14ac:dyDescent="0.15">
      <c r="A9" s="37" t="s">
        <v>89</v>
      </c>
      <c r="B9" s="37" t="s">
        <v>29</v>
      </c>
      <c r="C9" s="37" t="s">
        <v>160</v>
      </c>
      <c r="D9" s="37"/>
      <c r="E9" s="37"/>
      <c r="F9" s="37"/>
      <c r="G9" s="37"/>
      <c r="H9" s="37"/>
      <c r="I9" s="38"/>
      <c r="J9" s="37"/>
    </row>
    <row r="10" spans="1:10" ht="12.95" customHeight="1" x14ac:dyDescent="0.15">
      <c r="A10" s="37" t="s">
        <v>90</v>
      </c>
      <c r="B10" s="37" t="s">
        <v>29</v>
      </c>
      <c r="C10" s="37" t="s">
        <v>160</v>
      </c>
      <c r="D10" s="37"/>
      <c r="E10" s="37"/>
      <c r="F10" s="37"/>
      <c r="G10" s="37"/>
      <c r="H10" s="37"/>
      <c r="I10" s="38"/>
      <c r="J10" s="37"/>
    </row>
    <row r="11" spans="1:10" ht="12.95" customHeight="1" x14ac:dyDescent="0.15">
      <c r="A11" s="37" t="s">
        <v>103</v>
      </c>
      <c r="B11" s="37"/>
      <c r="C11" s="37"/>
      <c r="D11" s="37" t="s">
        <v>102</v>
      </c>
      <c r="E11" s="37" t="s">
        <v>163</v>
      </c>
      <c r="F11" s="37"/>
      <c r="G11" s="37"/>
      <c r="H11" s="37"/>
      <c r="I11" s="38"/>
      <c r="J11" s="37"/>
    </row>
    <row r="12" spans="1:10" ht="12.95" customHeight="1" x14ac:dyDescent="0.15">
      <c r="A12" s="37" t="s">
        <v>104</v>
      </c>
      <c r="B12" s="37"/>
      <c r="C12" s="37"/>
      <c r="D12" s="37" t="s">
        <v>102</v>
      </c>
      <c r="E12" s="37" t="s">
        <v>163</v>
      </c>
      <c r="F12" s="37"/>
      <c r="G12" s="37"/>
      <c r="H12" s="37"/>
      <c r="I12" s="38"/>
      <c r="J12" s="37"/>
    </row>
    <row r="13" spans="1:10" ht="12.95" customHeight="1" x14ac:dyDescent="0.15">
      <c r="A13" s="37" t="s">
        <v>105</v>
      </c>
      <c r="B13" s="37"/>
      <c r="C13" s="37"/>
      <c r="D13" s="37" t="s">
        <v>102</v>
      </c>
      <c r="E13" s="37" t="s">
        <v>163</v>
      </c>
      <c r="F13" s="37"/>
      <c r="G13" s="37"/>
      <c r="H13" s="37"/>
      <c r="I13" s="38"/>
      <c r="J13" s="37"/>
    </row>
    <row r="14" spans="1:10" x14ac:dyDescent="0.15">
      <c r="A14" s="37" t="s">
        <v>106</v>
      </c>
      <c r="B14" s="37"/>
      <c r="C14" s="37"/>
      <c r="D14" s="37" t="s">
        <v>102</v>
      </c>
      <c r="E14" s="37" t="s">
        <v>163</v>
      </c>
      <c r="F14" s="37"/>
      <c r="G14" s="37"/>
      <c r="H14" s="37"/>
      <c r="I14" s="38"/>
      <c r="J14" s="37"/>
    </row>
    <row r="15" spans="1:10" ht="15.6" customHeight="1" x14ac:dyDescent="0.15">
      <c r="A15" s="37" t="s">
        <v>107</v>
      </c>
      <c r="B15" s="37"/>
      <c r="C15" s="37"/>
      <c r="D15" s="37" t="s">
        <v>102</v>
      </c>
      <c r="E15" s="37" t="s">
        <v>163</v>
      </c>
      <c r="F15" s="37"/>
      <c r="G15" s="37"/>
      <c r="H15" s="37"/>
      <c r="I15" s="38"/>
      <c r="J15" s="37"/>
    </row>
    <row r="16" spans="1:10" x14ac:dyDescent="0.15">
      <c r="A16" s="37" t="s">
        <v>93</v>
      </c>
      <c r="B16" s="37"/>
      <c r="C16" s="37"/>
      <c r="D16" s="37"/>
      <c r="E16" s="37"/>
      <c r="F16" s="37" t="s">
        <v>25</v>
      </c>
      <c r="G16" s="37" t="s">
        <v>260</v>
      </c>
      <c r="H16" s="37"/>
      <c r="I16" s="38"/>
      <c r="J16" s="37"/>
    </row>
    <row r="17" spans="1:10" x14ac:dyDescent="0.15">
      <c r="A17" s="37" t="s">
        <v>94</v>
      </c>
      <c r="B17" s="37"/>
      <c r="C17" s="37"/>
      <c r="D17" s="37"/>
      <c r="E17" s="37"/>
      <c r="F17" s="37" t="s">
        <v>25</v>
      </c>
      <c r="G17" s="37" t="s">
        <v>260</v>
      </c>
      <c r="H17" s="37"/>
      <c r="I17" s="38"/>
      <c r="J17" s="37"/>
    </row>
    <row r="18" spans="1:10" x14ac:dyDescent="0.15">
      <c r="A18" s="37" t="s">
        <v>97</v>
      </c>
      <c r="B18" s="37"/>
      <c r="C18" s="37"/>
      <c r="D18" s="37"/>
      <c r="E18" s="37"/>
      <c r="F18" s="37" t="s">
        <v>25</v>
      </c>
      <c r="G18" s="37" t="s">
        <v>260</v>
      </c>
      <c r="H18" s="37"/>
      <c r="I18" s="38"/>
      <c r="J18" s="37"/>
    </row>
    <row r="19" spans="1:10" x14ac:dyDescent="0.15">
      <c r="A19" s="37" t="s">
        <v>98</v>
      </c>
      <c r="B19" s="37"/>
      <c r="C19" s="37"/>
      <c r="D19" s="37"/>
      <c r="E19" s="37"/>
      <c r="F19" s="37" t="s">
        <v>25</v>
      </c>
      <c r="G19" s="37" t="s">
        <v>260</v>
      </c>
      <c r="H19" s="37"/>
      <c r="I19" s="38"/>
      <c r="J19" s="37"/>
    </row>
    <row r="20" spans="1:10" x14ac:dyDescent="0.15">
      <c r="A20" s="37" t="s">
        <v>95</v>
      </c>
      <c r="B20" s="37"/>
      <c r="C20" s="37"/>
      <c r="D20" s="37"/>
      <c r="E20" s="37"/>
      <c r="F20" s="37" t="s">
        <v>102</v>
      </c>
      <c r="G20" s="37" t="s">
        <v>260</v>
      </c>
      <c r="H20" s="37"/>
      <c r="I20" s="38"/>
      <c r="J20" s="37"/>
    </row>
    <row r="21" spans="1:10" x14ac:dyDescent="0.15">
      <c r="A21" s="37" t="s">
        <v>96</v>
      </c>
      <c r="B21" s="37"/>
      <c r="C21" s="37"/>
      <c r="D21" s="37"/>
      <c r="E21" s="37"/>
      <c r="F21" s="37" t="s">
        <v>102</v>
      </c>
      <c r="G21" s="37" t="s">
        <v>260</v>
      </c>
      <c r="H21" s="37"/>
      <c r="I21" s="38"/>
      <c r="J21" s="37"/>
    </row>
    <row r="22" spans="1:10" x14ac:dyDescent="0.15">
      <c r="A22" s="37" t="s">
        <v>32</v>
      </c>
      <c r="B22" s="37"/>
      <c r="C22" s="37"/>
      <c r="D22" s="37"/>
      <c r="E22" s="37"/>
      <c r="F22" s="37"/>
      <c r="G22" s="37"/>
      <c r="H22" s="37" t="s">
        <v>110</v>
      </c>
      <c r="I22" s="38" t="s">
        <v>34</v>
      </c>
      <c r="J22" s="37"/>
    </row>
    <row r="23" spans="1:10" x14ac:dyDescent="0.15">
      <c r="A23" s="37" t="s">
        <v>33</v>
      </c>
      <c r="B23" s="37"/>
      <c r="C23" s="37"/>
      <c r="D23" s="37"/>
      <c r="E23" s="37"/>
      <c r="F23" s="37"/>
      <c r="G23" s="37"/>
      <c r="H23" s="37" t="s">
        <v>25</v>
      </c>
      <c r="I23" s="38" t="s">
        <v>34</v>
      </c>
      <c r="J23" s="37"/>
    </row>
    <row r="24" spans="1:10" x14ac:dyDescent="0.15">
      <c r="A24" s="37" t="s">
        <v>261</v>
      </c>
      <c r="B24" s="37"/>
      <c r="C24" s="37"/>
      <c r="D24" s="37"/>
      <c r="E24" s="37"/>
      <c r="F24" s="37"/>
      <c r="G24" s="37"/>
      <c r="H24" s="37" t="s">
        <v>25</v>
      </c>
      <c r="I24" s="38" t="s">
        <v>34</v>
      </c>
      <c r="J24" s="37"/>
    </row>
    <row r="25" spans="1:10" x14ac:dyDescent="0.15">
      <c r="A25" s="37" t="s">
        <v>262</v>
      </c>
      <c r="B25" s="37"/>
      <c r="C25" s="37"/>
      <c r="D25" s="37"/>
      <c r="E25" s="37"/>
      <c r="F25" s="37"/>
      <c r="G25" s="37"/>
      <c r="H25" s="37" t="s">
        <v>25</v>
      </c>
      <c r="I25" s="38" t="s">
        <v>34</v>
      </c>
      <c r="J25" s="37"/>
    </row>
    <row r="26" spans="1:10" x14ac:dyDescent="0.15">
      <c r="A26" s="37" t="s">
        <v>109</v>
      </c>
      <c r="B26" s="37"/>
      <c r="C26" s="37"/>
      <c r="D26" s="37"/>
      <c r="E26" s="37"/>
      <c r="F26" s="37"/>
      <c r="G26" s="37"/>
      <c r="H26" s="37" t="s">
        <v>25</v>
      </c>
      <c r="I26" s="38" t="s">
        <v>34</v>
      </c>
      <c r="J26" s="37"/>
    </row>
    <row r="27" spans="1:10" x14ac:dyDescent="0.15">
      <c r="A27" s="37" t="s">
        <v>101</v>
      </c>
      <c r="B27" s="37"/>
      <c r="C27" s="37"/>
      <c r="D27" s="37"/>
      <c r="E27" s="37"/>
      <c r="F27" s="37"/>
      <c r="G27" s="37"/>
      <c r="H27" s="37" t="s">
        <v>25</v>
      </c>
      <c r="I27" s="38" t="s">
        <v>34</v>
      </c>
      <c r="J27" s="37"/>
    </row>
    <row r="28" spans="1:10" x14ac:dyDescent="0.15">
      <c r="A28" s="37" t="s">
        <v>99</v>
      </c>
      <c r="B28" s="37"/>
      <c r="C28" s="37"/>
      <c r="D28" s="37"/>
      <c r="E28" s="37"/>
      <c r="F28" s="37"/>
      <c r="G28" s="37"/>
      <c r="H28" s="37" t="s">
        <v>25</v>
      </c>
      <c r="I28" s="38" t="s">
        <v>34</v>
      </c>
      <c r="J28" s="37"/>
    </row>
    <row r="29" spans="1:10" x14ac:dyDescent="0.15">
      <c r="A29" s="37" t="s">
        <v>100</v>
      </c>
      <c r="B29" s="37"/>
      <c r="C29" s="37"/>
      <c r="D29" s="37"/>
      <c r="E29" s="37"/>
      <c r="F29" s="37"/>
      <c r="G29" s="37"/>
      <c r="H29" s="37" t="s">
        <v>25</v>
      </c>
      <c r="I29" s="38" t="s">
        <v>34</v>
      </c>
      <c r="J29" s="37"/>
    </row>
  </sheetData>
  <mergeCells count="6">
    <mergeCell ref="A1:J1"/>
    <mergeCell ref="B4:C4"/>
    <mergeCell ref="F4:G4"/>
    <mergeCell ref="H4:I4"/>
    <mergeCell ref="D4:E4"/>
    <mergeCell ref="J2:J3"/>
  </mergeCells>
  <phoneticPr fontId="10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7"/>
  <sheetViews>
    <sheetView workbookViewId="0">
      <pane xSplit="4" ySplit="3" topLeftCell="E4" activePane="bottomRight" state="frozen"/>
      <selection pane="topRight" activeCell="E1" sqref="E1"/>
      <selection pane="bottomLeft" activeCell="A3" sqref="A3"/>
      <selection pane="bottomRight" sqref="A1:XFD1"/>
    </sheetView>
  </sheetViews>
  <sheetFormatPr defaultRowHeight="13.5" x14ac:dyDescent="0.15"/>
  <cols>
    <col min="1" max="2" width="9.125" style="30" bestFit="1" customWidth="1"/>
    <col min="3" max="3" width="17.25" style="30" customWidth="1"/>
    <col min="4" max="4" width="15.5" style="34" customWidth="1"/>
    <col min="5" max="8" width="11.625" style="30" bestFit="1" customWidth="1"/>
    <col min="9" max="9" width="13.875" style="30" customWidth="1"/>
    <col min="10" max="10" width="12.625" style="30" bestFit="1" customWidth="1"/>
    <col min="11" max="11" width="9.125" style="30" bestFit="1" customWidth="1"/>
    <col min="12" max="12" width="12.75" style="30" bestFit="1" customWidth="1"/>
    <col min="13" max="16384" width="9" style="30"/>
  </cols>
  <sheetData>
    <row r="1" spans="1:12" ht="21" customHeight="1" x14ac:dyDescent="0.15">
      <c r="A1" s="91" t="s">
        <v>286</v>
      </c>
      <c r="B1" s="34"/>
      <c r="D1" s="30"/>
    </row>
    <row r="2" spans="1:12" ht="25.5" x14ac:dyDescent="0.15">
      <c r="A2" s="141" t="s">
        <v>148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3"/>
    </row>
    <row r="3" spans="1:12" ht="30" x14ac:dyDescent="0.15">
      <c r="A3" s="78" t="s">
        <v>153</v>
      </c>
      <c r="B3" s="78" t="s">
        <v>151</v>
      </c>
      <c r="C3" s="78" t="s">
        <v>149</v>
      </c>
      <c r="D3" s="78" t="s">
        <v>118</v>
      </c>
      <c r="E3" s="81" t="s">
        <v>217</v>
      </c>
      <c r="F3" s="81" t="s">
        <v>218</v>
      </c>
      <c r="G3" s="81" t="s">
        <v>219</v>
      </c>
      <c r="H3" s="81" t="s">
        <v>220</v>
      </c>
      <c r="I3" s="81" t="s">
        <v>233</v>
      </c>
      <c r="J3" s="81" t="s">
        <v>216</v>
      </c>
      <c r="K3" s="78" t="s">
        <v>210</v>
      </c>
      <c r="L3" s="76" t="s">
        <v>150</v>
      </c>
    </row>
    <row r="4" spans="1:12" x14ac:dyDescent="0.15">
      <c r="A4" s="32">
        <v>2023</v>
      </c>
      <c r="B4" s="32">
        <v>1</v>
      </c>
      <c r="C4" s="36" t="s">
        <v>71</v>
      </c>
      <c r="D4" s="32" t="s">
        <v>120</v>
      </c>
      <c r="E4" s="52">
        <f>'（二）基础数据表2_业务科室基本成本数据'!E13+'（四） 行政后勤管理成本一次分摊'!F12</f>
        <v>4321</v>
      </c>
      <c r="F4" s="52">
        <f>'（二）基础数据表2_业务科室基本成本数据'!F13+'（四） 行政后勤管理成本一次分摊'!G12</f>
        <v>3515.5</v>
      </c>
      <c r="G4" s="52">
        <f>'（二）基础数据表2_业务科室基本成本数据'!G13+'（四） 行政后勤管理成本一次分摊'!H12</f>
        <v>4757</v>
      </c>
      <c r="H4" s="52">
        <f>'（四） 行政后勤管理成本一次分摊'!I12</f>
        <v>2062.5</v>
      </c>
      <c r="I4" s="52">
        <f>'（二）基础数据表2_业务科室基本成本数据'!I13+'（四） 行政后勤管理成本一次分摊'!J12</f>
        <v>4025</v>
      </c>
      <c r="J4" s="52">
        <f>'（二）基础数据表2_业务科室基本成本数据'!J13+'（四） 行政后勤管理成本一次分摊'!K12</f>
        <v>4407.5</v>
      </c>
      <c r="K4" s="52">
        <f>'（四） 行政后勤管理成本一次分摊'!L12</f>
        <v>0</v>
      </c>
      <c r="L4" s="53">
        <f t="shared" ref="L4:L27" si="0">SUM(E4:K4)</f>
        <v>23088.5</v>
      </c>
    </row>
    <row r="5" spans="1:12" x14ac:dyDescent="0.15">
      <c r="A5" s="32">
        <v>2023</v>
      </c>
      <c r="B5" s="32">
        <v>1</v>
      </c>
      <c r="C5" s="36" t="s">
        <v>72</v>
      </c>
      <c r="D5" s="32" t="s">
        <v>120</v>
      </c>
      <c r="E5" s="52">
        <f>'（二）基础数据表2_业务科室基本成本数据'!E14+'（四） 行政后勤管理成本一次分摊'!F13</f>
        <v>4454</v>
      </c>
      <c r="F5" s="52">
        <f>'（二）基础数据表2_业务科室基本成本数据'!F14+'（四） 行政后勤管理成本一次分摊'!G13</f>
        <v>3441</v>
      </c>
      <c r="G5" s="52">
        <f>'（二）基础数据表2_业务科室基本成本数据'!G14+'（四） 行政后勤管理成本一次分摊'!H13</f>
        <v>5298</v>
      </c>
      <c r="H5" s="52">
        <f>'（四） 行政后勤管理成本一次分摊'!I13</f>
        <v>2180</v>
      </c>
      <c r="I5" s="52">
        <f>'（二）基础数据表2_业务科室基本成本数据'!I14+'（四） 行政后勤管理成本一次分摊'!J13</f>
        <v>4372</v>
      </c>
      <c r="J5" s="52">
        <f>'（二）基础数据表2_业务科室基本成本数据'!J14+'（四） 行政后勤管理成本一次分摊'!K13</f>
        <v>4159.2</v>
      </c>
      <c r="K5" s="52">
        <f>'（四） 行政后勤管理成本一次分摊'!L13</f>
        <v>0</v>
      </c>
      <c r="L5" s="53">
        <f t="shared" si="0"/>
        <v>23904.2</v>
      </c>
    </row>
    <row r="6" spans="1:12" x14ac:dyDescent="0.15">
      <c r="A6" s="32">
        <v>2023</v>
      </c>
      <c r="B6" s="32">
        <v>2</v>
      </c>
      <c r="C6" s="36" t="s">
        <v>71</v>
      </c>
      <c r="D6" s="32" t="s">
        <v>120</v>
      </c>
      <c r="E6" s="52">
        <f>'（二）基础数据表2_业务科室基本成本数据'!E23+'（四） 行政后勤管理成本一次分摊'!F22</f>
        <v>0</v>
      </c>
      <c r="F6" s="52">
        <f>'（二）基础数据表2_业务科室基本成本数据'!F23+'（四） 行政后勤管理成本一次分摊'!G22</f>
        <v>0</v>
      </c>
      <c r="G6" s="52">
        <f>'（二）基础数据表2_业务科室基本成本数据'!G23+'（四） 行政后勤管理成本一次分摊'!H22</f>
        <v>0</v>
      </c>
      <c r="H6" s="52">
        <f>'（四） 行政后勤管理成本一次分摊'!I22</f>
        <v>0</v>
      </c>
      <c r="I6" s="52">
        <f>'（二）基础数据表2_业务科室基本成本数据'!I23+'（四） 行政后勤管理成本一次分摊'!J22</f>
        <v>0</v>
      </c>
      <c r="J6" s="52">
        <f>'（二）基础数据表2_业务科室基本成本数据'!J23+'（四） 行政后勤管理成本一次分摊'!K22</f>
        <v>0</v>
      </c>
      <c r="K6" s="52">
        <f>'（四） 行政后勤管理成本一次分摊'!L22</f>
        <v>0</v>
      </c>
      <c r="L6" s="53">
        <f t="shared" si="0"/>
        <v>0</v>
      </c>
    </row>
    <row r="7" spans="1:12" x14ac:dyDescent="0.15">
      <c r="A7" s="32">
        <v>2023</v>
      </c>
      <c r="B7" s="32">
        <v>2</v>
      </c>
      <c r="C7" s="36" t="s">
        <v>72</v>
      </c>
      <c r="D7" s="32" t="s">
        <v>120</v>
      </c>
      <c r="E7" s="52">
        <f>'（二）基础数据表2_业务科室基本成本数据'!E24+'（四） 行政后勤管理成本一次分摊'!F23</f>
        <v>0</v>
      </c>
      <c r="F7" s="52">
        <f>'（二）基础数据表2_业务科室基本成本数据'!F24+'（四） 行政后勤管理成本一次分摊'!G23</f>
        <v>0</v>
      </c>
      <c r="G7" s="52">
        <f>'（二）基础数据表2_业务科室基本成本数据'!G24+'（四） 行政后勤管理成本一次分摊'!H23</f>
        <v>0</v>
      </c>
      <c r="H7" s="52">
        <f>'（四） 行政后勤管理成本一次分摊'!I23</f>
        <v>0</v>
      </c>
      <c r="I7" s="52">
        <f>'（二）基础数据表2_业务科室基本成本数据'!I24+'（四） 行政后勤管理成本一次分摊'!J23</f>
        <v>0</v>
      </c>
      <c r="J7" s="52">
        <f>'（二）基础数据表2_业务科室基本成本数据'!J24+'（四） 行政后勤管理成本一次分摊'!K23</f>
        <v>0</v>
      </c>
      <c r="K7" s="52">
        <f>'（四） 行政后勤管理成本一次分摊'!L23</f>
        <v>0</v>
      </c>
      <c r="L7" s="53">
        <f t="shared" si="0"/>
        <v>0</v>
      </c>
    </row>
    <row r="8" spans="1:12" x14ac:dyDescent="0.15">
      <c r="A8" s="32">
        <v>2023</v>
      </c>
      <c r="B8" s="32">
        <v>3</v>
      </c>
      <c r="C8" s="36" t="s">
        <v>71</v>
      </c>
      <c r="D8" s="32" t="s">
        <v>120</v>
      </c>
      <c r="E8" s="52">
        <f>'（二）基础数据表2_业务科室基本成本数据'!E33+'（四） 行政后勤管理成本一次分摊'!F32</f>
        <v>0</v>
      </c>
      <c r="F8" s="52">
        <f>'（二）基础数据表2_业务科室基本成本数据'!F33+'（四） 行政后勤管理成本一次分摊'!G32</f>
        <v>0</v>
      </c>
      <c r="G8" s="52">
        <f>'（二）基础数据表2_业务科室基本成本数据'!G33+'（四） 行政后勤管理成本一次分摊'!H32</f>
        <v>0</v>
      </c>
      <c r="H8" s="52">
        <f>'（四） 行政后勤管理成本一次分摊'!I32</f>
        <v>0</v>
      </c>
      <c r="I8" s="52">
        <f>'（二）基础数据表2_业务科室基本成本数据'!I33+'（四） 行政后勤管理成本一次分摊'!J32</f>
        <v>0</v>
      </c>
      <c r="J8" s="52">
        <f>'（二）基础数据表2_业务科室基本成本数据'!J33+'（四） 行政后勤管理成本一次分摊'!K32</f>
        <v>0</v>
      </c>
      <c r="K8" s="52">
        <f>'（四） 行政后勤管理成本一次分摊'!L32</f>
        <v>0</v>
      </c>
      <c r="L8" s="53">
        <f t="shared" si="0"/>
        <v>0</v>
      </c>
    </row>
    <row r="9" spans="1:12" x14ac:dyDescent="0.15">
      <c r="A9" s="32">
        <v>2023</v>
      </c>
      <c r="B9" s="32">
        <v>3</v>
      </c>
      <c r="C9" s="36" t="s">
        <v>72</v>
      </c>
      <c r="D9" s="32" t="s">
        <v>120</v>
      </c>
      <c r="E9" s="52">
        <f>'（二）基础数据表2_业务科室基本成本数据'!E34+'（四） 行政后勤管理成本一次分摊'!F33</f>
        <v>0</v>
      </c>
      <c r="F9" s="52">
        <f>'（二）基础数据表2_业务科室基本成本数据'!F34+'（四） 行政后勤管理成本一次分摊'!G33</f>
        <v>0</v>
      </c>
      <c r="G9" s="52">
        <f>'（二）基础数据表2_业务科室基本成本数据'!G34+'（四） 行政后勤管理成本一次分摊'!H33</f>
        <v>0</v>
      </c>
      <c r="H9" s="52">
        <f>'（四） 行政后勤管理成本一次分摊'!I33</f>
        <v>0</v>
      </c>
      <c r="I9" s="52">
        <f>'（二）基础数据表2_业务科室基本成本数据'!I34+'（四） 行政后勤管理成本一次分摊'!J33</f>
        <v>0</v>
      </c>
      <c r="J9" s="52">
        <f>'（二）基础数据表2_业务科室基本成本数据'!J34+'（四） 行政后勤管理成本一次分摊'!K33</f>
        <v>0</v>
      </c>
      <c r="K9" s="52">
        <f>'（四） 行政后勤管理成本一次分摊'!L33</f>
        <v>0</v>
      </c>
      <c r="L9" s="53">
        <f t="shared" si="0"/>
        <v>0</v>
      </c>
    </row>
    <row r="10" spans="1:12" x14ac:dyDescent="0.15">
      <c r="A10" s="32">
        <v>2023</v>
      </c>
      <c r="B10" s="32">
        <v>4</v>
      </c>
      <c r="C10" s="36" t="s">
        <v>71</v>
      </c>
      <c r="D10" s="32" t="s">
        <v>120</v>
      </c>
      <c r="E10" s="52">
        <f>'（二）基础数据表2_业务科室基本成本数据'!E43+'（四） 行政后勤管理成本一次分摊'!F42</f>
        <v>0</v>
      </c>
      <c r="F10" s="52">
        <f>'（二）基础数据表2_业务科室基本成本数据'!F43+'（四） 行政后勤管理成本一次分摊'!G42</f>
        <v>0</v>
      </c>
      <c r="G10" s="52">
        <f>'（二）基础数据表2_业务科室基本成本数据'!G43+'（四） 行政后勤管理成本一次分摊'!H42</f>
        <v>0</v>
      </c>
      <c r="H10" s="52">
        <f>'（四） 行政后勤管理成本一次分摊'!I42</f>
        <v>0</v>
      </c>
      <c r="I10" s="52">
        <f>'（二）基础数据表2_业务科室基本成本数据'!I43+'（四） 行政后勤管理成本一次分摊'!J42</f>
        <v>0</v>
      </c>
      <c r="J10" s="52">
        <f>'（二）基础数据表2_业务科室基本成本数据'!J43+'（四） 行政后勤管理成本一次分摊'!K42</f>
        <v>0</v>
      </c>
      <c r="K10" s="52">
        <f>'（四） 行政后勤管理成本一次分摊'!L42</f>
        <v>0</v>
      </c>
      <c r="L10" s="53">
        <f t="shared" si="0"/>
        <v>0</v>
      </c>
    </row>
    <row r="11" spans="1:12" x14ac:dyDescent="0.15">
      <c r="A11" s="32">
        <v>2023</v>
      </c>
      <c r="B11" s="32">
        <v>4</v>
      </c>
      <c r="C11" s="36" t="s">
        <v>72</v>
      </c>
      <c r="D11" s="32" t="s">
        <v>120</v>
      </c>
      <c r="E11" s="52">
        <f>'（二）基础数据表2_业务科室基本成本数据'!E44+'（四） 行政后勤管理成本一次分摊'!F43</f>
        <v>0</v>
      </c>
      <c r="F11" s="52">
        <f>'（二）基础数据表2_业务科室基本成本数据'!F44+'（四） 行政后勤管理成本一次分摊'!G43</f>
        <v>0</v>
      </c>
      <c r="G11" s="52">
        <f>'（二）基础数据表2_业务科室基本成本数据'!G44+'（四） 行政后勤管理成本一次分摊'!H43</f>
        <v>0</v>
      </c>
      <c r="H11" s="52">
        <f>'（四） 行政后勤管理成本一次分摊'!I43</f>
        <v>0</v>
      </c>
      <c r="I11" s="52">
        <f>'（二）基础数据表2_业务科室基本成本数据'!I44+'（四） 行政后勤管理成本一次分摊'!J43</f>
        <v>0</v>
      </c>
      <c r="J11" s="52">
        <f>'（二）基础数据表2_业务科室基本成本数据'!J44+'（四） 行政后勤管理成本一次分摊'!K43</f>
        <v>0</v>
      </c>
      <c r="K11" s="52">
        <f>'（四） 行政后勤管理成本一次分摊'!L43</f>
        <v>0</v>
      </c>
      <c r="L11" s="53">
        <f t="shared" si="0"/>
        <v>0</v>
      </c>
    </row>
    <row r="12" spans="1:12" x14ac:dyDescent="0.15">
      <c r="A12" s="32">
        <v>2023</v>
      </c>
      <c r="B12" s="32">
        <v>5</v>
      </c>
      <c r="C12" s="36" t="s">
        <v>71</v>
      </c>
      <c r="D12" s="32" t="s">
        <v>120</v>
      </c>
      <c r="E12" s="52">
        <f>'（二）基础数据表2_业务科室基本成本数据'!E53+'（四） 行政后勤管理成本一次分摊'!F52</f>
        <v>0</v>
      </c>
      <c r="F12" s="52">
        <f>'（二）基础数据表2_业务科室基本成本数据'!F53+'（四） 行政后勤管理成本一次分摊'!G52</f>
        <v>0</v>
      </c>
      <c r="G12" s="52">
        <f>'（二）基础数据表2_业务科室基本成本数据'!G53+'（四） 行政后勤管理成本一次分摊'!H52</f>
        <v>0</v>
      </c>
      <c r="H12" s="52">
        <f>'（四） 行政后勤管理成本一次分摊'!I52</f>
        <v>0</v>
      </c>
      <c r="I12" s="52">
        <f>'（二）基础数据表2_业务科室基本成本数据'!I53+'（四） 行政后勤管理成本一次分摊'!J52</f>
        <v>0</v>
      </c>
      <c r="J12" s="52">
        <f>'（二）基础数据表2_业务科室基本成本数据'!J53+'（四） 行政后勤管理成本一次分摊'!K52</f>
        <v>0</v>
      </c>
      <c r="K12" s="52">
        <f>'（四） 行政后勤管理成本一次分摊'!L52</f>
        <v>0</v>
      </c>
      <c r="L12" s="53">
        <f t="shared" si="0"/>
        <v>0</v>
      </c>
    </row>
    <row r="13" spans="1:12" x14ac:dyDescent="0.15">
      <c r="A13" s="32">
        <v>2023</v>
      </c>
      <c r="B13" s="32">
        <v>5</v>
      </c>
      <c r="C13" s="36" t="s">
        <v>72</v>
      </c>
      <c r="D13" s="32" t="s">
        <v>120</v>
      </c>
      <c r="E13" s="52">
        <f>'（二）基础数据表2_业务科室基本成本数据'!E54+'（四） 行政后勤管理成本一次分摊'!F53</f>
        <v>0</v>
      </c>
      <c r="F13" s="52">
        <f>'（二）基础数据表2_业务科室基本成本数据'!F54+'（四） 行政后勤管理成本一次分摊'!G53</f>
        <v>0</v>
      </c>
      <c r="G13" s="52">
        <f>'（二）基础数据表2_业务科室基本成本数据'!G54+'（四） 行政后勤管理成本一次分摊'!H53</f>
        <v>0</v>
      </c>
      <c r="H13" s="52">
        <f>'（四） 行政后勤管理成本一次分摊'!I53</f>
        <v>0</v>
      </c>
      <c r="I13" s="52">
        <f>'（二）基础数据表2_业务科室基本成本数据'!I54+'（四） 行政后勤管理成本一次分摊'!J53</f>
        <v>0</v>
      </c>
      <c r="J13" s="52">
        <f>'（二）基础数据表2_业务科室基本成本数据'!J54+'（四） 行政后勤管理成本一次分摊'!K53</f>
        <v>0</v>
      </c>
      <c r="K13" s="52">
        <f>'（四） 行政后勤管理成本一次分摊'!L53</f>
        <v>0</v>
      </c>
      <c r="L13" s="53">
        <f t="shared" si="0"/>
        <v>0</v>
      </c>
    </row>
    <row r="14" spans="1:12" x14ac:dyDescent="0.15">
      <c r="A14" s="32">
        <v>2023</v>
      </c>
      <c r="B14" s="32">
        <v>6</v>
      </c>
      <c r="C14" s="36" t="s">
        <v>71</v>
      </c>
      <c r="D14" s="32" t="s">
        <v>120</v>
      </c>
      <c r="E14" s="52">
        <f>'（二）基础数据表2_业务科室基本成本数据'!E63+'（四） 行政后勤管理成本一次分摊'!F62</f>
        <v>0</v>
      </c>
      <c r="F14" s="52">
        <f>'（二）基础数据表2_业务科室基本成本数据'!F63+'（四） 行政后勤管理成本一次分摊'!G62</f>
        <v>0</v>
      </c>
      <c r="G14" s="52">
        <f>'（二）基础数据表2_业务科室基本成本数据'!G63+'（四） 行政后勤管理成本一次分摊'!H62</f>
        <v>0</v>
      </c>
      <c r="H14" s="52">
        <f>'（四） 行政后勤管理成本一次分摊'!I62</f>
        <v>0</v>
      </c>
      <c r="I14" s="52">
        <f>'（二）基础数据表2_业务科室基本成本数据'!I63+'（四） 行政后勤管理成本一次分摊'!J62</f>
        <v>0</v>
      </c>
      <c r="J14" s="52">
        <f>'（二）基础数据表2_业务科室基本成本数据'!J63+'（四） 行政后勤管理成本一次分摊'!K62</f>
        <v>0</v>
      </c>
      <c r="K14" s="52">
        <f>'（四） 行政后勤管理成本一次分摊'!L62</f>
        <v>0</v>
      </c>
      <c r="L14" s="53">
        <f t="shared" si="0"/>
        <v>0</v>
      </c>
    </row>
    <row r="15" spans="1:12" x14ac:dyDescent="0.15">
      <c r="A15" s="32">
        <v>2023</v>
      </c>
      <c r="B15" s="32">
        <v>6</v>
      </c>
      <c r="C15" s="36" t="s">
        <v>72</v>
      </c>
      <c r="D15" s="32" t="s">
        <v>120</v>
      </c>
      <c r="E15" s="52">
        <f>'（二）基础数据表2_业务科室基本成本数据'!E64+'（四） 行政后勤管理成本一次分摊'!F63</f>
        <v>0</v>
      </c>
      <c r="F15" s="52">
        <f>'（二）基础数据表2_业务科室基本成本数据'!F64+'（四） 行政后勤管理成本一次分摊'!G63</f>
        <v>0</v>
      </c>
      <c r="G15" s="52">
        <f>'（二）基础数据表2_业务科室基本成本数据'!G64+'（四） 行政后勤管理成本一次分摊'!H63</f>
        <v>0</v>
      </c>
      <c r="H15" s="52">
        <f>'（四） 行政后勤管理成本一次分摊'!I63</f>
        <v>0</v>
      </c>
      <c r="I15" s="52">
        <f>'（二）基础数据表2_业务科室基本成本数据'!I64+'（四） 行政后勤管理成本一次分摊'!J63</f>
        <v>0</v>
      </c>
      <c r="J15" s="52">
        <f>'（二）基础数据表2_业务科室基本成本数据'!J64+'（四） 行政后勤管理成本一次分摊'!K63</f>
        <v>0</v>
      </c>
      <c r="K15" s="52">
        <f>'（四） 行政后勤管理成本一次分摊'!L63</f>
        <v>0</v>
      </c>
      <c r="L15" s="53">
        <f t="shared" si="0"/>
        <v>0</v>
      </c>
    </row>
    <row r="16" spans="1:12" x14ac:dyDescent="0.15">
      <c r="A16" s="32">
        <v>2023</v>
      </c>
      <c r="B16" s="32">
        <v>7</v>
      </c>
      <c r="C16" s="36" t="s">
        <v>71</v>
      </c>
      <c r="D16" s="32" t="s">
        <v>120</v>
      </c>
      <c r="E16" s="52">
        <f>'（二）基础数据表2_业务科室基本成本数据'!E73+'（四） 行政后勤管理成本一次分摊'!F72</f>
        <v>0</v>
      </c>
      <c r="F16" s="52">
        <f>'（二）基础数据表2_业务科室基本成本数据'!F73+'（四） 行政后勤管理成本一次分摊'!G72</f>
        <v>0</v>
      </c>
      <c r="G16" s="52">
        <f>'（二）基础数据表2_业务科室基本成本数据'!G73+'（四） 行政后勤管理成本一次分摊'!H72</f>
        <v>0</v>
      </c>
      <c r="H16" s="52">
        <f>'（四） 行政后勤管理成本一次分摊'!I72</f>
        <v>0</v>
      </c>
      <c r="I16" s="52">
        <f>'（二）基础数据表2_业务科室基本成本数据'!I73+'（四） 行政后勤管理成本一次分摊'!J72</f>
        <v>0</v>
      </c>
      <c r="J16" s="52">
        <f>'（二）基础数据表2_业务科室基本成本数据'!J73+'（四） 行政后勤管理成本一次分摊'!K72</f>
        <v>0</v>
      </c>
      <c r="K16" s="52">
        <f>'（四） 行政后勤管理成本一次分摊'!L72</f>
        <v>0</v>
      </c>
      <c r="L16" s="53">
        <f t="shared" si="0"/>
        <v>0</v>
      </c>
    </row>
    <row r="17" spans="1:12" x14ac:dyDescent="0.15">
      <c r="A17" s="32">
        <v>2023</v>
      </c>
      <c r="B17" s="32">
        <v>7</v>
      </c>
      <c r="C17" s="36" t="s">
        <v>72</v>
      </c>
      <c r="D17" s="32" t="s">
        <v>120</v>
      </c>
      <c r="E17" s="52">
        <f>'（二）基础数据表2_业务科室基本成本数据'!E74+'（四） 行政后勤管理成本一次分摊'!F73</f>
        <v>0</v>
      </c>
      <c r="F17" s="52">
        <f>'（二）基础数据表2_业务科室基本成本数据'!F74+'（四） 行政后勤管理成本一次分摊'!G73</f>
        <v>0</v>
      </c>
      <c r="G17" s="52">
        <f>'（二）基础数据表2_业务科室基本成本数据'!G74+'（四） 行政后勤管理成本一次分摊'!H73</f>
        <v>0</v>
      </c>
      <c r="H17" s="52">
        <f>'（四） 行政后勤管理成本一次分摊'!I73</f>
        <v>0</v>
      </c>
      <c r="I17" s="52">
        <f>'（二）基础数据表2_业务科室基本成本数据'!I74+'（四） 行政后勤管理成本一次分摊'!J73</f>
        <v>0</v>
      </c>
      <c r="J17" s="52">
        <f>'（二）基础数据表2_业务科室基本成本数据'!J74+'（四） 行政后勤管理成本一次分摊'!K73</f>
        <v>0</v>
      </c>
      <c r="K17" s="52">
        <f>'（四） 行政后勤管理成本一次分摊'!L73</f>
        <v>0</v>
      </c>
      <c r="L17" s="53">
        <f t="shared" si="0"/>
        <v>0</v>
      </c>
    </row>
    <row r="18" spans="1:12" x14ac:dyDescent="0.15">
      <c r="A18" s="32">
        <v>2023</v>
      </c>
      <c r="B18" s="32">
        <v>8</v>
      </c>
      <c r="C18" s="36" t="s">
        <v>71</v>
      </c>
      <c r="D18" s="32" t="s">
        <v>120</v>
      </c>
      <c r="E18" s="52">
        <f>'（二）基础数据表2_业务科室基本成本数据'!E83+'（四） 行政后勤管理成本一次分摊'!F82</f>
        <v>0</v>
      </c>
      <c r="F18" s="52">
        <f>'（二）基础数据表2_业务科室基本成本数据'!F83+'（四） 行政后勤管理成本一次分摊'!G82</f>
        <v>0</v>
      </c>
      <c r="G18" s="52">
        <f>'（二）基础数据表2_业务科室基本成本数据'!G83+'（四） 行政后勤管理成本一次分摊'!H82</f>
        <v>0</v>
      </c>
      <c r="H18" s="52">
        <f>'（四） 行政后勤管理成本一次分摊'!I82</f>
        <v>0</v>
      </c>
      <c r="I18" s="52">
        <f>'（二）基础数据表2_业务科室基本成本数据'!I83+'（四） 行政后勤管理成本一次分摊'!J82</f>
        <v>0</v>
      </c>
      <c r="J18" s="52">
        <f>'（二）基础数据表2_业务科室基本成本数据'!J83+'（四） 行政后勤管理成本一次分摊'!K82</f>
        <v>0</v>
      </c>
      <c r="K18" s="52">
        <f>'（四） 行政后勤管理成本一次分摊'!L82</f>
        <v>0</v>
      </c>
      <c r="L18" s="53">
        <f t="shared" si="0"/>
        <v>0</v>
      </c>
    </row>
    <row r="19" spans="1:12" x14ac:dyDescent="0.15">
      <c r="A19" s="32">
        <v>2023</v>
      </c>
      <c r="B19" s="32">
        <v>8</v>
      </c>
      <c r="C19" s="36" t="s">
        <v>72</v>
      </c>
      <c r="D19" s="32" t="s">
        <v>120</v>
      </c>
      <c r="E19" s="52">
        <f>'（二）基础数据表2_业务科室基本成本数据'!E84+'（四） 行政后勤管理成本一次分摊'!F83</f>
        <v>0</v>
      </c>
      <c r="F19" s="52">
        <f>'（二）基础数据表2_业务科室基本成本数据'!F84+'（四） 行政后勤管理成本一次分摊'!G83</f>
        <v>0</v>
      </c>
      <c r="G19" s="52">
        <f>'（二）基础数据表2_业务科室基本成本数据'!G84+'（四） 行政后勤管理成本一次分摊'!H83</f>
        <v>0</v>
      </c>
      <c r="H19" s="52">
        <f>'（四） 行政后勤管理成本一次分摊'!I83</f>
        <v>0</v>
      </c>
      <c r="I19" s="52">
        <f>'（二）基础数据表2_业务科室基本成本数据'!I84+'（四） 行政后勤管理成本一次分摊'!J83</f>
        <v>0</v>
      </c>
      <c r="J19" s="52">
        <f>'（二）基础数据表2_业务科室基本成本数据'!J84+'（四） 行政后勤管理成本一次分摊'!K83</f>
        <v>0</v>
      </c>
      <c r="K19" s="52">
        <f>'（四） 行政后勤管理成本一次分摊'!L83</f>
        <v>0</v>
      </c>
      <c r="L19" s="53">
        <f t="shared" si="0"/>
        <v>0</v>
      </c>
    </row>
    <row r="20" spans="1:12" x14ac:dyDescent="0.15">
      <c r="A20" s="32">
        <v>2023</v>
      </c>
      <c r="B20" s="32">
        <v>9</v>
      </c>
      <c r="C20" s="36" t="s">
        <v>71</v>
      </c>
      <c r="D20" s="32" t="s">
        <v>120</v>
      </c>
      <c r="E20" s="52">
        <f>'（二）基础数据表2_业务科室基本成本数据'!E93+'（四） 行政后勤管理成本一次分摊'!F92</f>
        <v>0</v>
      </c>
      <c r="F20" s="52">
        <f>'（二）基础数据表2_业务科室基本成本数据'!F93+'（四） 行政后勤管理成本一次分摊'!G92</f>
        <v>0</v>
      </c>
      <c r="G20" s="52">
        <f>'（二）基础数据表2_业务科室基本成本数据'!G93+'（四） 行政后勤管理成本一次分摊'!H92</f>
        <v>0</v>
      </c>
      <c r="H20" s="52">
        <f>'（四） 行政后勤管理成本一次分摊'!I92</f>
        <v>0</v>
      </c>
      <c r="I20" s="52">
        <f>'（二）基础数据表2_业务科室基本成本数据'!I93+'（四） 行政后勤管理成本一次分摊'!J92</f>
        <v>0</v>
      </c>
      <c r="J20" s="52">
        <f>'（二）基础数据表2_业务科室基本成本数据'!J93+'（四） 行政后勤管理成本一次分摊'!K92</f>
        <v>0</v>
      </c>
      <c r="K20" s="52">
        <f>'（四） 行政后勤管理成本一次分摊'!L92</f>
        <v>0</v>
      </c>
      <c r="L20" s="53">
        <f t="shared" si="0"/>
        <v>0</v>
      </c>
    </row>
    <row r="21" spans="1:12" x14ac:dyDescent="0.15">
      <c r="A21" s="32">
        <v>2023</v>
      </c>
      <c r="B21" s="32">
        <v>9</v>
      </c>
      <c r="C21" s="36" t="s">
        <v>72</v>
      </c>
      <c r="D21" s="32" t="s">
        <v>120</v>
      </c>
      <c r="E21" s="52">
        <f>'（二）基础数据表2_业务科室基本成本数据'!E94+'（四） 行政后勤管理成本一次分摊'!F93</f>
        <v>0</v>
      </c>
      <c r="F21" s="52">
        <f>'（二）基础数据表2_业务科室基本成本数据'!F94+'（四） 行政后勤管理成本一次分摊'!G93</f>
        <v>0</v>
      </c>
      <c r="G21" s="52">
        <f>'（二）基础数据表2_业务科室基本成本数据'!G94+'（四） 行政后勤管理成本一次分摊'!H93</f>
        <v>0</v>
      </c>
      <c r="H21" s="52">
        <f>'（四） 行政后勤管理成本一次分摊'!I93</f>
        <v>0</v>
      </c>
      <c r="I21" s="52">
        <f>'（二）基础数据表2_业务科室基本成本数据'!I94+'（四） 行政后勤管理成本一次分摊'!J93</f>
        <v>0</v>
      </c>
      <c r="J21" s="52">
        <f>'（二）基础数据表2_业务科室基本成本数据'!J94+'（四） 行政后勤管理成本一次分摊'!K93</f>
        <v>0</v>
      </c>
      <c r="K21" s="52">
        <f>'（四） 行政后勤管理成本一次分摊'!L93</f>
        <v>0</v>
      </c>
      <c r="L21" s="53">
        <f t="shared" si="0"/>
        <v>0</v>
      </c>
    </row>
    <row r="22" spans="1:12" x14ac:dyDescent="0.15">
      <c r="A22" s="32">
        <v>2023</v>
      </c>
      <c r="B22" s="32">
        <v>10</v>
      </c>
      <c r="C22" s="36" t="s">
        <v>71</v>
      </c>
      <c r="D22" s="32" t="s">
        <v>120</v>
      </c>
      <c r="E22" s="52">
        <f>'（二）基础数据表2_业务科室基本成本数据'!E103+'（四） 行政后勤管理成本一次分摊'!F102</f>
        <v>0</v>
      </c>
      <c r="F22" s="52">
        <f>'（二）基础数据表2_业务科室基本成本数据'!F103+'（四） 行政后勤管理成本一次分摊'!G102</f>
        <v>0</v>
      </c>
      <c r="G22" s="52">
        <f>'（二）基础数据表2_业务科室基本成本数据'!G103+'（四） 行政后勤管理成本一次分摊'!H102</f>
        <v>0</v>
      </c>
      <c r="H22" s="52">
        <f>'（四） 行政后勤管理成本一次分摊'!I102</f>
        <v>0</v>
      </c>
      <c r="I22" s="52">
        <f>'（二）基础数据表2_业务科室基本成本数据'!I103+'（四） 行政后勤管理成本一次分摊'!J102</f>
        <v>0</v>
      </c>
      <c r="J22" s="52">
        <f>'（二）基础数据表2_业务科室基本成本数据'!J103+'（四） 行政后勤管理成本一次分摊'!K102</f>
        <v>0</v>
      </c>
      <c r="K22" s="52">
        <f>'（四） 行政后勤管理成本一次分摊'!L102</f>
        <v>0</v>
      </c>
      <c r="L22" s="53">
        <f t="shared" si="0"/>
        <v>0</v>
      </c>
    </row>
    <row r="23" spans="1:12" x14ac:dyDescent="0.15">
      <c r="A23" s="32">
        <v>2023</v>
      </c>
      <c r="B23" s="32">
        <v>10</v>
      </c>
      <c r="C23" s="36" t="s">
        <v>72</v>
      </c>
      <c r="D23" s="32" t="s">
        <v>120</v>
      </c>
      <c r="E23" s="52">
        <f>'（二）基础数据表2_业务科室基本成本数据'!E104+'（四） 行政后勤管理成本一次分摊'!F103</f>
        <v>0</v>
      </c>
      <c r="F23" s="52">
        <f>'（二）基础数据表2_业务科室基本成本数据'!F104+'（四） 行政后勤管理成本一次分摊'!G103</f>
        <v>0</v>
      </c>
      <c r="G23" s="52">
        <f>'（二）基础数据表2_业务科室基本成本数据'!G104+'（四） 行政后勤管理成本一次分摊'!H103</f>
        <v>0</v>
      </c>
      <c r="H23" s="52">
        <f>'（四） 行政后勤管理成本一次分摊'!I103</f>
        <v>0</v>
      </c>
      <c r="I23" s="52">
        <f>'（二）基础数据表2_业务科室基本成本数据'!I104+'（四） 行政后勤管理成本一次分摊'!J103</f>
        <v>0</v>
      </c>
      <c r="J23" s="52">
        <f>'（二）基础数据表2_业务科室基本成本数据'!J104+'（四） 行政后勤管理成本一次分摊'!K103</f>
        <v>0</v>
      </c>
      <c r="K23" s="52">
        <f>'（四） 行政后勤管理成本一次分摊'!L103</f>
        <v>0</v>
      </c>
      <c r="L23" s="53">
        <f t="shared" si="0"/>
        <v>0</v>
      </c>
    </row>
    <row r="24" spans="1:12" x14ac:dyDescent="0.15">
      <c r="A24" s="32">
        <v>2023</v>
      </c>
      <c r="B24" s="32">
        <v>11</v>
      </c>
      <c r="C24" s="36" t="s">
        <v>71</v>
      </c>
      <c r="D24" s="32" t="s">
        <v>120</v>
      </c>
      <c r="E24" s="52">
        <f>'（二）基础数据表2_业务科室基本成本数据'!E113+'（四） 行政后勤管理成本一次分摊'!F112</f>
        <v>0</v>
      </c>
      <c r="F24" s="52">
        <f>'（二）基础数据表2_业务科室基本成本数据'!F113+'（四） 行政后勤管理成本一次分摊'!G112</f>
        <v>0</v>
      </c>
      <c r="G24" s="52">
        <f>'（二）基础数据表2_业务科室基本成本数据'!G113+'（四） 行政后勤管理成本一次分摊'!H112</f>
        <v>0</v>
      </c>
      <c r="H24" s="52">
        <f>'（四） 行政后勤管理成本一次分摊'!I112</f>
        <v>0</v>
      </c>
      <c r="I24" s="52">
        <f>'（二）基础数据表2_业务科室基本成本数据'!I113+'（四） 行政后勤管理成本一次分摊'!J112</f>
        <v>0</v>
      </c>
      <c r="J24" s="52">
        <f>'（二）基础数据表2_业务科室基本成本数据'!J113+'（四） 行政后勤管理成本一次分摊'!K112</f>
        <v>0</v>
      </c>
      <c r="K24" s="52">
        <f>'（四） 行政后勤管理成本一次分摊'!L112</f>
        <v>0</v>
      </c>
      <c r="L24" s="53">
        <f t="shared" si="0"/>
        <v>0</v>
      </c>
    </row>
    <row r="25" spans="1:12" x14ac:dyDescent="0.15">
      <c r="A25" s="32">
        <v>2023</v>
      </c>
      <c r="B25" s="32">
        <v>11</v>
      </c>
      <c r="C25" s="36" t="s">
        <v>72</v>
      </c>
      <c r="D25" s="32" t="s">
        <v>120</v>
      </c>
      <c r="E25" s="52">
        <f>'（二）基础数据表2_业务科室基本成本数据'!E114+'（四） 行政后勤管理成本一次分摊'!F113</f>
        <v>0</v>
      </c>
      <c r="F25" s="52">
        <f>'（二）基础数据表2_业务科室基本成本数据'!F114+'（四） 行政后勤管理成本一次分摊'!G113</f>
        <v>0</v>
      </c>
      <c r="G25" s="52">
        <f>'（二）基础数据表2_业务科室基本成本数据'!G114+'（四） 行政后勤管理成本一次分摊'!H113</f>
        <v>0</v>
      </c>
      <c r="H25" s="52">
        <f>'（四） 行政后勤管理成本一次分摊'!I113</f>
        <v>0</v>
      </c>
      <c r="I25" s="52">
        <f>'（二）基础数据表2_业务科室基本成本数据'!I114+'（四） 行政后勤管理成本一次分摊'!J113</f>
        <v>0</v>
      </c>
      <c r="J25" s="52">
        <f>'（二）基础数据表2_业务科室基本成本数据'!J114+'（四） 行政后勤管理成本一次分摊'!K113</f>
        <v>0</v>
      </c>
      <c r="K25" s="52">
        <f>'（四） 行政后勤管理成本一次分摊'!L113</f>
        <v>0</v>
      </c>
      <c r="L25" s="53">
        <f t="shared" si="0"/>
        <v>0</v>
      </c>
    </row>
    <row r="26" spans="1:12" x14ac:dyDescent="0.15">
      <c r="A26" s="32">
        <v>2023</v>
      </c>
      <c r="B26" s="32">
        <v>12</v>
      </c>
      <c r="C26" s="36" t="s">
        <v>71</v>
      </c>
      <c r="D26" s="32" t="s">
        <v>120</v>
      </c>
      <c r="E26" s="52">
        <f>'（二）基础数据表2_业务科室基本成本数据'!E123+'（四） 行政后勤管理成本一次分摊'!F122</f>
        <v>0</v>
      </c>
      <c r="F26" s="52">
        <f>'（二）基础数据表2_业务科室基本成本数据'!F123+'（四） 行政后勤管理成本一次分摊'!G122</f>
        <v>0</v>
      </c>
      <c r="G26" s="52">
        <f>'（二）基础数据表2_业务科室基本成本数据'!G123+'（四） 行政后勤管理成本一次分摊'!H122</f>
        <v>0</v>
      </c>
      <c r="H26" s="52">
        <f>'（四） 行政后勤管理成本一次分摊'!I122</f>
        <v>0</v>
      </c>
      <c r="I26" s="52">
        <f>'（二）基础数据表2_业务科室基本成本数据'!I123+'（四） 行政后勤管理成本一次分摊'!J122</f>
        <v>0</v>
      </c>
      <c r="J26" s="52">
        <f>'（二）基础数据表2_业务科室基本成本数据'!J123+'（四） 行政后勤管理成本一次分摊'!K122</f>
        <v>0</v>
      </c>
      <c r="K26" s="52">
        <f>'（四） 行政后勤管理成本一次分摊'!L122</f>
        <v>0</v>
      </c>
      <c r="L26" s="53">
        <f t="shared" si="0"/>
        <v>0</v>
      </c>
    </row>
    <row r="27" spans="1:12" x14ac:dyDescent="0.15">
      <c r="A27" s="32">
        <v>2023</v>
      </c>
      <c r="B27" s="32">
        <v>12</v>
      </c>
      <c r="C27" s="36" t="s">
        <v>72</v>
      </c>
      <c r="D27" s="32" t="s">
        <v>120</v>
      </c>
      <c r="E27" s="52">
        <f>'（二）基础数据表2_业务科室基本成本数据'!E124+'（四） 行政后勤管理成本一次分摊'!F123</f>
        <v>0</v>
      </c>
      <c r="F27" s="52">
        <f>'（二）基础数据表2_业务科室基本成本数据'!F124+'（四） 行政后勤管理成本一次分摊'!G123</f>
        <v>0</v>
      </c>
      <c r="G27" s="52">
        <f>'（二）基础数据表2_业务科室基本成本数据'!G124+'（四） 行政后勤管理成本一次分摊'!H123</f>
        <v>0</v>
      </c>
      <c r="H27" s="52">
        <f>'（四） 行政后勤管理成本一次分摊'!I123</f>
        <v>0</v>
      </c>
      <c r="I27" s="52">
        <f>'（二）基础数据表2_业务科室基本成本数据'!I124+'（四） 行政后勤管理成本一次分摊'!J123</f>
        <v>0</v>
      </c>
      <c r="J27" s="52">
        <f>'（二）基础数据表2_业务科室基本成本数据'!J124+'（四） 行政后勤管理成本一次分摊'!K123</f>
        <v>0</v>
      </c>
      <c r="K27" s="52">
        <f>'（四） 行政后勤管理成本一次分摊'!L123</f>
        <v>0</v>
      </c>
      <c r="L27" s="53">
        <f t="shared" si="0"/>
        <v>0</v>
      </c>
    </row>
  </sheetData>
  <mergeCells count="1">
    <mergeCell ref="A2:L2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11"/>
  <sheetViews>
    <sheetView showZeros="0" zoomScale="90" zoomScaleNormal="90" workbookViewId="0">
      <pane xSplit="4" ySplit="3" topLeftCell="E4" activePane="bottomRight" state="frozen"/>
      <selection pane="topRight" activeCell="E1" sqref="E1"/>
      <selection pane="bottomLeft" activeCell="A3" sqref="A3"/>
      <selection pane="bottomRight" activeCell="E4" sqref="E4"/>
    </sheetView>
  </sheetViews>
  <sheetFormatPr defaultColWidth="9" defaultRowHeight="13.5" x14ac:dyDescent="0.15"/>
  <cols>
    <col min="1" max="1" width="13.875" style="30" bestFit="1" customWidth="1"/>
    <col min="2" max="2" width="5.625" style="30" bestFit="1" customWidth="1"/>
    <col min="3" max="3" width="28.375" style="30" bestFit="1" customWidth="1"/>
    <col min="4" max="4" width="10.375" style="30" customWidth="1"/>
    <col min="5" max="5" width="14.75" style="30" customWidth="1"/>
    <col min="6" max="6" width="14.5" style="30" customWidth="1"/>
    <col min="7" max="7" width="12.875" style="30" customWidth="1"/>
    <col min="8" max="8" width="14.125" style="30" customWidth="1"/>
    <col min="9" max="9" width="13.875" style="30" customWidth="1"/>
    <col min="10" max="10" width="12.5" style="30" customWidth="1"/>
    <col min="11" max="11" width="11.875" style="30" customWidth="1"/>
    <col min="12" max="12" width="16.75" style="30" customWidth="1"/>
    <col min="13" max="13" width="14.5" style="30" customWidth="1"/>
    <col min="14" max="14" width="13.875" style="30" customWidth="1"/>
    <col min="15" max="15" width="15.25" style="30" customWidth="1"/>
    <col min="16" max="16" width="9" style="30"/>
    <col min="17" max="17" width="15.625" style="30" customWidth="1"/>
    <col min="18" max="18" width="17.125" style="30" customWidth="1"/>
    <col min="19" max="19" width="16.125" style="30" customWidth="1"/>
    <col min="20" max="16384" width="9" style="30"/>
  </cols>
  <sheetData>
    <row r="1" spans="1:14" ht="21" customHeight="1" x14ac:dyDescent="0.15">
      <c r="A1" s="91" t="s">
        <v>285</v>
      </c>
      <c r="B1" s="34"/>
    </row>
    <row r="2" spans="1:14" ht="36" customHeight="1" x14ac:dyDescent="0.15">
      <c r="A2" s="141" t="s">
        <v>156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3"/>
      <c r="M2" s="45"/>
      <c r="N2" s="45"/>
    </row>
    <row r="3" spans="1:14" ht="43.5" customHeight="1" x14ac:dyDescent="0.15">
      <c r="A3" s="46" t="s">
        <v>153</v>
      </c>
      <c r="B3" s="46" t="s">
        <v>151</v>
      </c>
      <c r="C3" s="46" t="s">
        <v>83</v>
      </c>
      <c r="D3" s="47" t="s">
        <v>235</v>
      </c>
      <c r="E3" s="47" t="s">
        <v>217</v>
      </c>
      <c r="F3" s="47" t="s">
        <v>218</v>
      </c>
      <c r="G3" s="47" t="s">
        <v>219</v>
      </c>
      <c r="H3" s="47" t="s">
        <v>220</v>
      </c>
      <c r="I3" s="47" t="s">
        <v>215</v>
      </c>
      <c r="J3" s="47" t="s">
        <v>216</v>
      </c>
      <c r="K3" s="34" t="s">
        <v>210</v>
      </c>
      <c r="L3" s="39" t="s">
        <v>221</v>
      </c>
    </row>
    <row r="4" spans="1:14" ht="20.100000000000001" customHeight="1" x14ac:dyDescent="0.15">
      <c r="A4" s="48">
        <v>2023</v>
      </c>
      <c r="B4" s="48">
        <v>1</v>
      </c>
      <c r="C4" s="36" t="s">
        <v>36</v>
      </c>
      <c r="D4" s="49">
        <f>IF('（一）基础数据表1_业务科室及项目成本人工时累计数 '!F14=0,"-",'（一）基础数据表1_业务科室及项目成本人工时累计数 '!H14/'（一）基础数据表1_业务科室及项目成本人工时累计数 '!F14)</f>
        <v>7.17E-2</v>
      </c>
      <c r="E4" s="53">
        <f>IF(D4="-","-",'（五）协检科室成本归集'!$E$4*'（六）安全评价中心完全成本分摊'!D4)</f>
        <v>309.82</v>
      </c>
      <c r="F4" s="53">
        <f>IF(D4="-","-",'（五）协检科室成本归集'!$F$4*'（六）安全评价中心完全成本分摊'!D4)</f>
        <v>252.06</v>
      </c>
      <c r="G4" s="53">
        <f>IF(D4="-","-",'（五）协检科室成本归集'!$G$4*'（六）安全评价中心完全成本分摊'!D4)</f>
        <v>341.08</v>
      </c>
      <c r="H4" s="53">
        <f>IF(D4="-","-",'（五）协检科室成本归集'!$H$4*'（六）安全评价中心完全成本分摊'!D4)</f>
        <v>147.88</v>
      </c>
      <c r="I4" s="54">
        <f>IF(D4="-","-",'（五）协检科室成本归集'!$I$4*'（六）安全评价中心完全成本分摊'!D4)</f>
        <v>288.58999999999997</v>
      </c>
      <c r="J4" s="53">
        <f>IF(D4="-","-",'（五）协检科室成本归集'!$J$4*'（六）安全评价中心完全成本分摊'!D4)</f>
        <v>316.02</v>
      </c>
      <c r="K4" s="53">
        <f>IF(D4="-","-",'（五）协检科室成本归集'!$K$4*'（六）安全评价中心完全成本分摊'!D4)</f>
        <v>0</v>
      </c>
      <c r="L4" s="53">
        <f t="shared" ref="L4:L35" si="0">SUM(E4:K4)</f>
        <v>1655.45</v>
      </c>
    </row>
    <row r="5" spans="1:14" ht="20.100000000000001" customHeight="1" x14ac:dyDescent="0.15">
      <c r="A5" s="48">
        <v>2023</v>
      </c>
      <c r="B5" s="48">
        <v>1</v>
      </c>
      <c r="C5" s="36" t="s">
        <v>38</v>
      </c>
      <c r="D5" s="49">
        <f>IF('（一）基础数据表1_业务科室及项目成本人工时累计数 '!F14=0,"-",'（一）基础数据表1_业务科室及项目成本人工时累计数 '!I14/'（一）基础数据表1_业务科室及项目成本人工时累计数 '!F14)</f>
        <v>7.17E-2</v>
      </c>
      <c r="E5" s="53">
        <f>IF(D5="-","-",'（五）协检科室成本归集'!$E$4*'（六）安全评价中心完全成本分摊'!D5)</f>
        <v>309.82</v>
      </c>
      <c r="F5" s="53">
        <f>IF(D5="-","-",'（五）协检科室成本归集'!$F$4*'（六）安全评价中心完全成本分摊'!D5)</f>
        <v>252.06</v>
      </c>
      <c r="G5" s="53">
        <f>IF(D5="-","-",'（五）协检科室成本归集'!$G$4*'（六）安全评价中心完全成本分摊'!D5)</f>
        <v>341.08</v>
      </c>
      <c r="H5" s="53">
        <f>IF(D5="-","-",'（五）协检科室成本归集'!$H$4*'（六）安全评价中心完全成本分摊'!D5)</f>
        <v>147.88</v>
      </c>
      <c r="I5" s="54">
        <f>IF(D5="-","-",'（五）协检科室成本归集'!$I$4*'（六）安全评价中心完全成本分摊'!D5)</f>
        <v>288.58999999999997</v>
      </c>
      <c r="J5" s="53">
        <f>IF(D5="-","-",'（五）协检科室成本归集'!$J$4*'（六）安全评价中心完全成本分摊'!D5)</f>
        <v>316.02</v>
      </c>
      <c r="K5" s="53">
        <f>IF(D5="-","-",'（五）协检科室成本归集'!$K$4*'（六）安全评价中心完全成本分摊'!D5)</f>
        <v>0</v>
      </c>
      <c r="L5" s="53">
        <f t="shared" si="0"/>
        <v>1655.45</v>
      </c>
    </row>
    <row r="6" spans="1:14" ht="19.5" customHeight="1" x14ac:dyDescent="0.15">
      <c r="A6" s="48">
        <v>2023</v>
      </c>
      <c r="B6" s="48">
        <v>1</v>
      </c>
      <c r="C6" s="40" t="s">
        <v>80</v>
      </c>
      <c r="D6" s="49">
        <f>IF('（一）基础数据表1_业务科室及项目成本人工时累计数 '!F14=0,"-",'（一）基础数据表1_业务科室及项目成本人工时累计数 '!J14/'（一）基础数据表1_业务科室及项目成本人工时累计数 '!F14)</f>
        <v>4.2999999999999997E-2</v>
      </c>
      <c r="E6" s="53">
        <f>IF(D6="-","-",'（五）协检科室成本归集'!$E$4*'（六）安全评价中心完全成本分摊'!D6)</f>
        <v>185.8</v>
      </c>
      <c r="F6" s="53">
        <f>IF(D6="-","-",'（五）协检科室成本归集'!$F$4*'（六）安全评价中心完全成本分摊'!D6)</f>
        <v>151.16999999999999</v>
      </c>
      <c r="G6" s="53">
        <f>IF(D6="-","-",'（五）协检科室成本归集'!$G$4*'（六）安全评价中心完全成本分摊'!D6)</f>
        <v>204.55</v>
      </c>
      <c r="H6" s="53">
        <f>IF(D6="-","-",'（五）协检科室成本归集'!$H$4*'（六）安全评价中心完全成本分摊'!D6)</f>
        <v>88.69</v>
      </c>
      <c r="I6" s="54">
        <f>IF(D6="-","-",'（五）协检科室成本归集'!$I$4*'（六）安全评价中心完全成本分摊'!D6)</f>
        <v>173.08</v>
      </c>
      <c r="J6" s="53">
        <f>IF(D6="-","-",'（五）协检科室成本归集'!$J$4*'（六）安全评价中心完全成本分摊'!D6)</f>
        <v>189.52</v>
      </c>
      <c r="K6" s="53">
        <f>IF(D6="-","-",'（五）协检科室成本归集'!$K$4*'（六）安全评价中心完全成本分摊'!D6)</f>
        <v>0</v>
      </c>
      <c r="L6" s="53">
        <f t="shared" si="0"/>
        <v>992.81</v>
      </c>
      <c r="M6" s="50"/>
      <c r="N6" s="50"/>
    </row>
    <row r="7" spans="1:14" ht="19.5" customHeight="1" x14ac:dyDescent="0.15">
      <c r="A7" s="48">
        <v>2023</v>
      </c>
      <c r="B7" s="48">
        <v>1</v>
      </c>
      <c r="C7" s="36" t="s">
        <v>41</v>
      </c>
      <c r="D7" s="49">
        <f>IF('（一）基础数据表1_业务科室及项目成本人工时累计数 '!F14=0,"-",'（一）基础数据表1_业务科室及项目成本人工时累计数 '!K14/'（一）基础数据表1_业务科室及项目成本人工时累计数 '!F14)</f>
        <v>2.87E-2</v>
      </c>
      <c r="E7" s="53">
        <f>IF(D7="-","-",'（五）协检科室成本归集'!$E$4*'（六）安全评价中心完全成本分摊'!D7)</f>
        <v>124.01</v>
      </c>
      <c r="F7" s="53">
        <f>IF(D7="-","-",'（五）协检科室成本归集'!$F$4*'（六）安全评价中心完全成本分摊'!D7)</f>
        <v>100.89</v>
      </c>
      <c r="G7" s="53">
        <f>IF(D7="-","-",'（五）协检科室成本归集'!$G$4*'（六）安全评价中心完全成本分摊'!D7)</f>
        <v>136.53</v>
      </c>
      <c r="H7" s="53">
        <f>IF(D7="-","-",'（五）协检科室成本归集'!$H$4*'（六）安全评价中心完全成本分摊'!D7)</f>
        <v>59.19</v>
      </c>
      <c r="I7" s="54">
        <f>IF(D7="-","-",'（五）协检科室成本归集'!$I$4*'（六）安全评价中心完全成本分摊'!D7)</f>
        <v>115.52</v>
      </c>
      <c r="J7" s="53">
        <f>IF(D7="-","-",'（五）协检科室成本归集'!$J$4*'（六）安全评价中心完全成本分摊'!D7)</f>
        <v>126.5</v>
      </c>
      <c r="K7" s="53">
        <f>IF(D7="-","-",'（五）协检科室成本归集'!$K$4*'（六）安全评价中心完全成本分摊'!D7)</f>
        <v>0</v>
      </c>
      <c r="L7" s="53">
        <f t="shared" si="0"/>
        <v>662.64</v>
      </c>
    </row>
    <row r="8" spans="1:14" ht="19.5" customHeight="1" x14ac:dyDescent="0.15">
      <c r="A8" s="48">
        <v>2023</v>
      </c>
      <c r="B8" s="48">
        <v>1</v>
      </c>
      <c r="C8" s="36" t="s">
        <v>42</v>
      </c>
      <c r="D8" s="49">
        <f>IF('（一）基础数据表1_业务科室及项目成本人工时累计数 '!F14=0,"-",'（一）基础数据表1_业务科室及项目成本人工时累计数 '!L14/'（一）基础数据表1_业务科室及项目成本人工时累计数 '!F14)</f>
        <v>2.87E-2</v>
      </c>
      <c r="E8" s="53">
        <f>IF(D8="-","-",'（五）协检科室成本归集'!$E$4*'（六）安全评价中心完全成本分摊'!D8)</f>
        <v>124.01</v>
      </c>
      <c r="F8" s="53">
        <f>IF(D8="-","-",'（五）协检科室成本归集'!$F$4*'（六）安全评价中心完全成本分摊'!D8)</f>
        <v>100.89</v>
      </c>
      <c r="G8" s="53">
        <f>IF(D8="-","-",'（五）协检科室成本归集'!$G$4*'（六）安全评价中心完全成本分摊'!D8)</f>
        <v>136.53</v>
      </c>
      <c r="H8" s="53">
        <f>IF(D8="-","-",'（五）协检科室成本归集'!$H$4*'（六）安全评价中心完全成本分摊'!D8)</f>
        <v>59.19</v>
      </c>
      <c r="I8" s="54">
        <f>IF(D8="-","-",'（五）协检科室成本归集'!$I$4*'（六）安全评价中心完全成本分摊'!D8)</f>
        <v>115.52</v>
      </c>
      <c r="J8" s="53">
        <f>IF(D8="-","-",'（五）协检科室成本归集'!$J$4*'（六）安全评价中心完全成本分摊'!D8)</f>
        <v>126.5</v>
      </c>
      <c r="K8" s="53">
        <f>IF(D8="-","-",'（五）协检科室成本归集'!$K$4*'（六）安全评价中心完全成本分摊'!D8)</f>
        <v>0</v>
      </c>
      <c r="L8" s="53">
        <f t="shared" si="0"/>
        <v>662.64</v>
      </c>
    </row>
    <row r="9" spans="1:14" ht="19.5" customHeight="1" x14ac:dyDescent="0.15">
      <c r="A9" s="48">
        <v>2023</v>
      </c>
      <c r="B9" s="48">
        <v>1</v>
      </c>
      <c r="C9" s="36" t="s">
        <v>43</v>
      </c>
      <c r="D9" s="49">
        <f>IF('（一）基础数据表1_业务科室及项目成本人工时累计数 '!F14=0,"-",'（一）基础数据表1_业务科室及项目成本人工时累计数 '!M14/'（一）基础数据表1_业务科室及项目成本人工时累计数 '!F14)</f>
        <v>2.87E-2</v>
      </c>
      <c r="E9" s="53">
        <f>IF(D9="-","-",'（五）协检科室成本归集'!$E$4*'（六）安全评价中心完全成本分摊'!D9)</f>
        <v>124.01</v>
      </c>
      <c r="F9" s="53">
        <f>IF(D9="-","-",'（五）协检科室成本归集'!$F$4*'（六）安全评价中心完全成本分摊'!D9)</f>
        <v>100.89</v>
      </c>
      <c r="G9" s="53">
        <f>IF(D9="-","-",'（五）协检科室成本归集'!$G$4*'（六）安全评价中心完全成本分摊'!D9)</f>
        <v>136.53</v>
      </c>
      <c r="H9" s="53">
        <f>IF(D9="-","-",'（五）协检科室成本归集'!$H$4*'（六）安全评价中心完全成本分摊'!D9)</f>
        <v>59.19</v>
      </c>
      <c r="I9" s="54">
        <f>IF(D9="-","-",'（五）协检科室成本归集'!$I$4*'（六）安全评价中心完全成本分摊'!D9)</f>
        <v>115.52</v>
      </c>
      <c r="J9" s="53">
        <f>IF(D9="-","-",'（五）协检科室成本归集'!$J$4*'（六）安全评价中心完全成本分摊'!D9)</f>
        <v>126.5</v>
      </c>
      <c r="K9" s="53">
        <f>IF(D9="-","-",'（五）协检科室成本归集'!$K$4*'（六）安全评价中心完全成本分摊'!D9)</f>
        <v>0</v>
      </c>
      <c r="L9" s="53">
        <f t="shared" si="0"/>
        <v>662.64</v>
      </c>
    </row>
    <row r="10" spans="1:14" ht="19.5" customHeight="1" x14ac:dyDescent="0.15">
      <c r="A10" s="48">
        <v>2023</v>
      </c>
      <c r="B10" s="48">
        <v>1</v>
      </c>
      <c r="C10" s="36" t="s">
        <v>37</v>
      </c>
      <c r="D10" s="49">
        <f>IF('（一）基础数据表1_业务科室及项目成本人工时累计数 '!F14=0,"-",'（一）基础数据表1_业务科室及项目成本人工时累计数 '!N14/'（一）基础数据表1_业务科室及项目成本人工时累计数 '!F14)</f>
        <v>4.2999999999999997E-2</v>
      </c>
      <c r="E10" s="53">
        <f>IF(D10="-","-",'（五）协检科室成本归集'!$E$4*'（六）安全评价中心完全成本分摊'!D10)</f>
        <v>185.8</v>
      </c>
      <c r="F10" s="53">
        <f>IF(D10="-","-",'（五）协检科室成本归集'!$F$4*'（六）安全评价中心完全成本分摊'!D10)</f>
        <v>151.16999999999999</v>
      </c>
      <c r="G10" s="53">
        <f>IF(D10="-","-",'（五）协检科室成本归集'!$G$4*'（六）安全评价中心完全成本分摊'!D10)</f>
        <v>204.55</v>
      </c>
      <c r="H10" s="53">
        <f>IF(D10="-","-",'（五）协检科室成本归集'!$H$4*'（六）安全评价中心完全成本分摊'!D10)</f>
        <v>88.69</v>
      </c>
      <c r="I10" s="54">
        <f>IF(D10="-","-",'（五）协检科室成本归集'!$I$4*'（六）安全评价中心完全成本分摊'!D10)</f>
        <v>173.08</v>
      </c>
      <c r="J10" s="53">
        <f>IF(D10="-","-",'（五）协检科室成本归集'!$J$4*'（六）安全评价中心完全成本分摊'!D10)</f>
        <v>189.52</v>
      </c>
      <c r="K10" s="53">
        <f>IF(D10="-","-",'（五）协检科室成本归集'!$K$4*'（六）安全评价中心完全成本分摊'!D10)</f>
        <v>0</v>
      </c>
      <c r="L10" s="53">
        <f t="shared" si="0"/>
        <v>992.81</v>
      </c>
    </row>
    <row r="11" spans="1:14" ht="19.5" customHeight="1" x14ac:dyDescent="0.15">
      <c r="A11" s="48">
        <v>2023</v>
      </c>
      <c r="B11" s="48">
        <v>1</v>
      </c>
      <c r="C11" s="36" t="s">
        <v>39</v>
      </c>
      <c r="D11" s="49">
        <f>IF('（一）基础数据表1_业务科室及项目成本人工时累计数 '!F14=0,"-",'（一）基础数据表1_业务科室及项目成本人工时累计数 '!P14/'（一）基础数据表1_业务科室及项目成本人工时累计数 '!F14)</f>
        <v>0</v>
      </c>
      <c r="E11" s="53">
        <f>IF(D11="-","-",'（五）协检科室成本归集'!$E$4*'（六）安全评价中心完全成本分摊'!D11)</f>
        <v>0</v>
      </c>
      <c r="F11" s="53">
        <f>IF(D11="-","-",'（五）协检科室成本归集'!$F$4*'（六）安全评价中心完全成本分摊'!D11)</f>
        <v>0</v>
      </c>
      <c r="G11" s="53">
        <f>IF(D11="-","-",'（五）协检科室成本归集'!$G$4*'（六）安全评价中心完全成本分摊'!D11)</f>
        <v>0</v>
      </c>
      <c r="H11" s="53">
        <f>IF(D11="-","-",'（五）协检科室成本归集'!$H$4*'（六）安全评价中心完全成本分摊'!D11)</f>
        <v>0</v>
      </c>
      <c r="I11" s="54">
        <f>IF(D11="-","-",'（五）协检科室成本归集'!$I$4*'（六）安全评价中心完全成本分摊'!D11)</f>
        <v>0</v>
      </c>
      <c r="J11" s="53">
        <f>IF(D11="-","-",'（五）协检科室成本归集'!$J$4*'（六）安全评价中心完全成本分摊'!D11)</f>
        <v>0</v>
      </c>
      <c r="K11" s="53">
        <f>IF(D11="-","-",'（五）协检科室成本归集'!$K$4*'（六）安全评价中心完全成本分摊'!D11)</f>
        <v>0</v>
      </c>
      <c r="L11" s="53">
        <f t="shared" si="0"/>
        <v>0</v>
      </c>
    </row>
    <row r="12" spans="1:14" ht="19.5" customHeight="1" x14ac:dyDescent="0.15">
      <c r="A12" s="48">
        <v>2023</v>
      </c>
      <c r="B12" s="48">
        <v>1</v>
      </c>
      <c r="C12" s="36" t="s">
        <v>71</v>
      </c>
      <c r="D12" s="51">
        <f>IF(SUM(D4:D11)=0,"-",1-SUM(D4:D11))</f>
        <v>0.6845</v>
      </c>
      <c r="E12" s="53">
        <f>IF(D12="-","-",'（五）协检科室成本归集'!$E$4*'（六）安全评价中心完全成本分摊'!D12)</f>
        <v>2957.72</v>
      </c>
      <c r="F12" s="53">
        <f>IF(D12="-","-",'（五）协检科室成本归集'!$F$4*'（六）安全评价中心完全成本分摊'!D12)</f>
        <v>2406.36</v>
      </c>
      <c r="G12" s="53">
        <f>IF(D12="-","-",'（五）协检科室成本归集'!$G$4*'（六）安全评价中心完全成本分摊'!D12)</f>
        <v>3256.17</v>
      </c>
      <c r="H12" s="53">
        <f>IF(D12="-","-",'（五）协检科室成本归集'!$H$4*'（六）安全评价中心完全成本分摊'!D12)</f>
        <v>1411.78</v>
      </c>
      <c r="I12" s="54">
        <f>IF(D12="-","-",'（五）协检科室成本归集'!$I$4*'（六）安全评价中心完全成本分摊'!D12)</f>
        <v>2755.11</v>
      </c>
      <c r="J12" s="53">
        <f>IF(D12="-","-",'（五）协检科室成本归集'!$J$4*'（六）安全评价中心完全成本分摊'!D12)</f>
        <v>3016.93</v>
      </c>
      <c r="K12" s="53">
        <f>IF(D12="-","-",'（五）协检科室成本归集'!$K$4*'（六）安全评价中心完全成本分摊'!D12)</f>
        <v>0</v>
      </c>
      <c r="L12" s="53">
        <f t="shared" si="0"/>
        <v>15804.07</v>
      </c>
    </row>
    <row r="13" spans="1:14" ht="19.5" customHeight="1" x14ac:dyDescent="0.15">
      <c r="A13" s="48">
        <v>2023</v>
      </c>
      <c r="B13" s="48">
        <v>2</v>
      </c>
      <c r="C13" s="36" t="s">
        <v>36</v>
      </c>
      <c r="D13" s="49" t="str">
        <f>IF('（一）基础数据表1_业务科室及项目成本人工时累计数 '!F25=0,"-",'（一）基础数据表1_业务科室及项目成本人工时累计数 '!H25/'（一）基础数据表1_业务科室及项目成本人工时累计数 '!F25)</f>
        <v>-</v>
      </c>
      <c r="E13" s="32" t="str">
        <f>IF(D13="-","-",'（五）协检科室成本归集'!$E$6*'（六）安全评价中心完全成本分摊'!D13)</f>
        <v>-</v>
      </c>
      <c r="F13" s="32" t="str">
        <f>IF(D13="-","-",'（五）协检科室成本归集'!$F$6*'（六）安全评价中心完全成本分摊'!D13)</f>
        <v>-</v>
      </c>
      <c r="G13" s="32" t="str">
        <f>IF(D13="-","-",'（五）协检科室成本归集'!$G$6*'（六）安全评价中心完全成本分摊'!D13)</f>
        <v>-</v>
      </c>
      <c r="H13" s="32" t="str">
        <f>IF(D13="-","-",'（五）协检科室成本归集'!$H$6*'（六）安全评价中心完全成本分摊'!D13)</f>
        <v>-</v>
      </c>
      <c r="I13" s="32" t="str">
        <f>IF(D13="-","-",'（五）协检科室成本归集'!$I$6*'（六）安全评价中心完全成本分摊'!D13)</f>
        <v>-</v>
      </c>
      <c r="J13" s="32" t="str">
        <f>IF(D13="-","-",'（五）协检科室成本归集'!$J$6*'（六）安全评价中心完全成本分摊'!D13)</f>
        <v>-</v>
      </c>
      <c r="K13" s="32" t="str">
        <f>IF(D13="-","-",'（五）协检科室成本归集'!$K$6*'（六）安全评价中心完全成本分摊'!D13)</f>
        <v>-</v>
      </c>
      <c r="L13" s="53">
        <f t="shared" si="0"/>
        <v>0</v>
      </c>
    </row>
    <row r="14" spans="1:14" ht="19.5" customHeight="1" x14ac:dyDescent="0.15">
      <c r="A14" s="48">
        <v>2023</v>
      </c>
      <c r="B14" s="48">
        <v>2</v>
      </c>
      <c r="C14" s="36" t="s">
        <v>38</v>
      </c>
      <c r="D14" s="49" t="str">
        <f>IF('（一）基础数据表1_业务科室及项目成本人工时累计数 '!F25=0,"-",'（一）基础数据表1_业务科室及项目成本人工时累计数 '!I25/'（一）基础数据表1_业务科室及项目成本人工时累计数 '!F25)</f>
        <v>-</v>
      </c>
      <c r="E14" s="32" t="str">
        <f>IF(D14="-","-",'（五）协检科室成本归集'!$E$6*'（六）安全评价中心完全成本分摊'!D14)</f>
        <v>-</v>
      </c>
      <c r="F14" s="32" t="str">
        <f>IF(D14="-","-",'（五）协检科室成本归集'!$F$6*'（六）安全评价中心完全成本分摊'!D14)</f>
        <v>-</v>
      </c>
      <c r="G14" s="32" t="str">
        <f>IF(D14="-","-",'（五）协检科室成本归集'!$G$6*'（六）安全评价中心完全成本分摊'!D14)</f>
        <v>-</v>
      </c>
      <c r="H14" s="32" t="str">
        <f>IF(D14="-","-",'（五）协检科室成本归集'!$H$6*'（六）安全评价中心完全成本分摊'!D14)</f>
        <v>-</v>
      </c>
      <c r="I14" s="32" t="str">
        <f>IF(D14="-","-",'（五）协检科室成本归集'!$I$6*'（六）安全评价中心完全成本分摊'!D14)</f>
        <v>-</v>
      </c>
      <c r="J14" s="32" t="str">
        <f>IF(D14="-","-",'（五）协检科室成本归集'!$J$6*'（六）安全评价中心完全成本分摊'!D14)</f>
        <v>-</v>
      </c>
      <c r="K14" s="32" t="str">
        <f>IF(D14="-","-",'（五）协检科室成本归集'!$K$6*'（六）安全评价中心完全成本分摊'!D14)</f>
        <v>-</v>
      </c>
      <c r="L14" s="52">
        <f t="shared" si="0"/>
        <v>0</v>
      </c>
    </row>
    <row r="15" spans="1:14" ht="19.5" customHeight="1" x14ac:dyDescent="0.15">
      <c r="A15" s="48">
        <v>2023</v>
      </c>
      <c r="B15" s="48">
        <v>2</v>
      </c>
      <c r="C15" s="40" t="s">
        <v>80</v>
      </c>
      <c r="D15" s="49" t="str">
        <f>IF('（一）基础数据表1_业务科室及项目成本人工时累计数 '!F25=0,"-",'（一）基础数据表1_业务科室及项目成本人工时累计数 '!J25/'（一）基础数据表1_业务科室及项目成本人工时累计数 '!F25)</f>
        <v>-</v>
      </c>
      <c r="E15" s="32" t="str">
        <f>IF(D15="-","-",'（五）协检科室成本归集'!$E$6*'（六）安全评价中心完全成本分摊'!D15)</f>
        <v>-</v>
      </c>
      <c r="F15" s="32" t="str">
        <f>IF(D15="-","-",'（五）协检科室成本归集'!$F$6*'（六）安全评价中心完全成本分摊'!D15)</f>
        <v>-</v>
      </c>
      <c r="G15" s="32" t="str">
        <f>IF(D15="-","-",'（五）协检科室成本归集'!$G$6*'（六）安全评价中心完全成本分摊'!D15)</f>
        <v>-</v>
      </c>
      <c r="H15" s="32" t="str">
        <f>IF(D15="-","-",'（五）协检科室成本归集'!$H$6*'（六）安全评价中心完全成本分摊'!D15)</f>
        <v>-</v>
      </c>
      <c r="I15" s="32" t="str">
        <f>IF(D15="-","-",'（五）协检科室成本归集'!$I$6*'（六）安全评价中心完全成本分摊'!D15)</f>
        <v>-</v>
      </c>
      <c r="J15" s="32" t="str">
        <f>IF(D15="-","-",'（五）协检科室成本归集'!$J$6*'（六）安全评价中心完全成本分摊'!D15)</f>
        <v>-</v>
      </c>
      <c r="K15" s="32" t="str">
        <f>IF(D15="-","-",'（五）协检科室成本归集'!$K$6*'（六）安全评价中心完全成本分摊'!D15)</f>
        <v>-</v>
      </c>
      <c r="L15" s="52">
        <f t="shared" si="0"/>
        <v>0</v>
      </c>
    </row>
    <row r="16" spans="1:14" ht="19.5" customHeight="1" x14ac:dyDescent="0.15">
      <c r="A16" s="48">
        <v>2023</v>
      </c>
      <c r="B16" s="48">
        <v>2</v>
      </c>
      <c r="C16" s="36" t="s">
        <v>41</v>
      </c>
      <c r="D16" s="49" t="str">
        <f>IF('（一）基础数据表1_业务科室及项目成本人工时累计数 '!F25=0,"-",'（一）基础数据表1_业务科室及项目成本人工时累计数 '!K25/'（一）基础数据表1_业务科室及项目成本人工时累计数 '!F25)</f>
        <v>-</v>
      </c>
      <c r="E16" s="32" t="str">
        <f>IF(D16="-","-",'（五）协检科室成本归集'!$E$6*'（六）安全评价中心完全成本分摊'!D16)</f>
        <v>-</v>
      </c>
      <c r="F16" s="32" t="str">
        <f>IF(D16="-","-",'（五）协检科室成本归集'!$F$6*'（六）安全评价中心完全成本分摊'!D16)</f>
        <v>-</v>
      </c>
      <c r="G16" s="32" t="str">
        <f>IF(D16="-","-",'（五）协检科室成本归集'!$G$6*'（六）安全评价中心完全成本分摊'!D16)</f>
        <v>-</v>
      </c>
      <c r="H16" s="32" t="str">
        <f>IF(D16="-","-",'（五）协检科室成本归集'!$H$6*'（六）安全评价中心完全成本分摊'!D16)</f>
        <v>-</v>
      </c>
      <c r="I16" s="32" t="str">
        <f>IF(D16="-","-",'（五）协检科室成本归集'!$I$6*'（六）安全评价中心完全成本分摊'!D16)</f>
        <v>-</v>
      </c>
      <c r="J16" s="32" t="str">
        <f>IF(D16="-","-",'（五）协检科室成本归集'!$J$6*'（六）安全评价中心完全成本分摊'!D16)</f>
        <v>-</v>
      </c>
      <c r="K16" s="32" t="str">
        <f>IF(D16="-","-",'（五）协检科室成本归集'!$K$6*'（六）安全评价中心完全成本分摊'!D16)</f>
        <v>-</v>
      </c>
      <c r="L16" s="52">
        <f t="shared" si="0"/>
        <v>0</v>
      </c>
    </row>
    <row r="17" spans="1:12" ht="19.5" customHeight="1" x14ac:dyDescent="0.15">
      <c r="A17" s="48">
        <v>2023</v>
      </c>
      <c r="B17" s="48">
        <v>2</v>
      </c>
      <c r="C17" s="36" t="s">
        <v>42</v>
      </c>
      <c r="D17" s="49" t="str">
        <f>IF('（一）基础数据表1_业务科室及项目成本人工时累计数 '!F25=0,"-",'（一）基础数据表1_业务科室及项目成本人工时累计数 '!L25/'（一）基础数据表1_业务科室及项目成本人工时累计数 '!F25)</f>
        <v>-</v>
      </c>
      <c r="E17" s="32" t="str">
        <f>IF(D17="-","-",'（五）协检科室成本归集'!$E$6*'（六）安全评价中心完全成本分摊'!D17)</f>
        <v>-</v>
      </c>
      <c r="F17" s="32" t="str">
        <f>IF(D17="-","-",'（五）协检科室成本归集'!$F$6*'（六）安全评价中心完全成本分摊'!D17)</f>
        <v>-</v>
      </c>
      <c r="G17" s="32" t="str">
        <f>IF(D17="-","-",'（五）协检科室成本归集'!$G$6*'（六）安全评价中心完全成本分摊'!D17)</f>
        <v>-</v>
      </c>
      <c r="H17" s="32" t="str">
        <f>IF(D17="-","-",'（五）协检科室成本归集'!$H$6*'（六）安全评价中心完全成本分摊'!D17)</f>
        <v>-</v>
      </c>
      <c r="I17" s="32" t="str">
        <f>IF(D17="-","-",'（五）协检科室成本归集'!$I$6*'（六）安全评价中心完全成本分摊'!D17)</f>
        <v>-</v>
      </c>
      <c r="J17" s="32" t="str">
        <f>IF(D17="-","-",'（五）协检科室成本归集'!$J$6*'（六）安全评价中心完全成本分摊'!D17)</f>
        <v>-</v>
      </c>
      <c r="K17" s="32" t="str">
        <f>IF(D17="-","-",'（五）协检科室成本归集'!$K$6*'（六）安全评价中心完全成本分摊'!D17)</f>
        <v>-</v>
      </c>
      <c r="L17" s="52">
        <f t="shared" si="0"/>
        <v>0</v>
      </c>
    </row>
    <row r="18" spans="1:12" ht="19.5" customHeight="1" x14ac:dyDescent="0.15">
      <c r="A18" s="48">
        <v>2023</v>
      </c>
      <c r="B18" s="48">
        <v>2</v>
      </c>
      <c r="C18" s="36" t="s">
        <v>43</v>
      </c>
      <c r="D18" s="49" t="str">
        <f>IF('（一）基础数据表1_业务科室及项目成本人工时累计数 '!F25=0,"-",'（一）基础数据表1_业务科室及项目成本人工时累计数 '!M25/'（一）基础数据表1_业务科室及项目成本人工时累计数 '!F25)</f>
        <v>-</v>
      </c>
      <c r="E18" s="32" t="str">
        <f>IF(D18="-","-",'（五）协检科室成本归集'!$E$6*'（六）安全评价中心完全成本分摊'!D18)</f>
        <v>-</v>
      </c>
      <c r="F18" s="32" t="str">
        <f>IF(D18="-","-",'（五）协检科室成本归集'!$F$6*'（六）安全评价中心完全成本分摊'!D18)</f>
        <v>-</v>
      </c>
      <c r="G18" s="32" t="str">
        <f>IF(D18="-","-",'（五）协检科室成本归集'!$G$6*'（六）安全评价中心完全成本分摊'!D18)</f>
        <v>-</v>
      </c>
      <c r="H18" s="32" t="str">
        <f>IF(D18="-","-",'（五）协检科室成本归集'!$H$6*'（六）安全评价中心完全成本分摊'!D18)</f>
        <v>-</v>
      </c>
      <c r="I18" s="32" t="str">
        <f>IF(D18="-","-",'（五）协检科室成本归集'!$I$6*'（六）安全评价中心完全成本分摊'!D18)</f>
        <v>-</v>
      </c>
      <c r="J18" s="32" t="str">
        <f>IF(D18="-","-",'（五）协检科室成本归集'!$J$6*'（六）安全评价中心完全成本分摊'!D18)</f>
        <v>-</v>
      </c>
      <c r="K18" s="32" t="str">
        <f>IF(D18="-","-",'（五）协检科室成本归集'!$K$6*'（六）安全评价中心完全成本分摊'!D18)</f>
        <v>-</v>
      </c>
      <c r="L18" s="52">
        <f t="shared" si="0"/>
        <v>0</v>
      </c>
    </row>
    <row r="19" spans="1:12" ht="19.5" customHeight="1" x14ac:dyDescent="0.15">
      <c r="A19" s="48">
        <v>2023</v>
      </c>
      <c r="B19" s="48">
        <v>2</v>
      </c>
      <c r="C19" s="36" t="s">
        <v>37</v>
      </c>
      <c r="D19" s="49" t="str">
        <f>IF('（一）基础数据表1_业务科室及项目成本人工时累计数 '!F25=0,"-",'（一）基础数据表1_业务科室及项目成本人工时累计数 '!N25/'（一）基础数据表1_业务科室及项目成本人工时累计数 '!F25)</f>
        <v>-</v>
      </c>
      <c r="E19" s="32" t="str">
        <f>IF(D19="-","-",'（五）协检科室成本归集'!$E$6*'（六）安全评价中心完全成本分摊'!D19)</f>
        <v>-</v>
      </c>
      <c r="F19" s="32" t="str">
        <f>IF(D19="-","-",'（五）协检科室成本归集'!$F$6*'（六）安全评价中心完全成本分摊'!D19)</f>
        <v>-</v>
      </c>
      <c r="G19" s="32" t="str">
        <f>IF(D19="-","-",'（五）协检科室成本归集'!$G$6*'（六）安全评价中心完全成本分摊'!D19)</f>
        <v>-</v>
      </c>
      <c r="H19" s="32" t="str">
        <f>IF(D19="-","-",'（五）协检科室成本归集'!$H$6*'（六）安全评价中心完全成本分摊'!D19)</f>
        <v>-</v>
      </c>
      <c r="I19" s="32" t="str">
        <f>IF(D19="-","-",'（五）协检科室成本归集'!$I$6*'（六）安全评价中心完全成本分摊'!D19)</f>
        <v>-</v>
      </c>
      <c r="J19" s="32" t="str">
        <f>IF(D19="-","-",'（五）协检科室成本归集'!$J$6*'（六）安全评价中心完全成本分摊'!D19)</f>
        <v>-</v>
      </c>
      <c r="K19" s="32" t="str">
        <f>IF(D19="-","-",'（五）协检科室成本归集'!$K$6*'（六）安全评价中心完全成本分摊'!D19)</f>
        <v>-</v>
      </c>
      <c r="L19" s="52">
        <f t="shared" si="0"/>
        <v>0</v>
      </c>
    </row>
    <row r="20" spans="1:12" ht="19.5" customHeight="1" x14ac:dyDescent="0.15">
      <c r="A20" s="32">
        <v>2023</v>
      </c>
      <c r="B20" s="32">
        <v>2</v>
      </c>
      <c r="C20" s="36" t="s">
        <v>39</v>
      </c>
      <c r="D20" s="49" t="str">
        <f>IF('（一）基础数据表1_业务科室及项目成本人工时累计数 '!F25=0,"-",'（一）基础数据表1_业务科室及项目成本人工时累计数 '!P25/'（一）基础数据表1_业务科室及项目成本人工时累计数 '!F25)</f>
        <v>-</v>
      </c>
      <c r="E20" s="32" t="str">
        <f>IF(D20="-","-",'（五）协检科室成本归集'!$E$6*'（六）安全评价中心完全成本分摊'!D20)</f>
        <v>-</v>
      </c>
      <c r="F20" s="32" t="str">
        <f>IF(D20="-","-",'（五）协检科室成本归集'!$F$6*'（六）安全评价中心完全成本分摊'!D20)</f>
        <v>-</v>
      </c>
      <c r="G20" s="32" t="str">
        <f>IF(D20="-","-",'（五）协检科室成本归集'!$G$6*'（六）安全评价中心完全成本分摊'!D20)</f>
        <v>-</v>
      </c>
      <c r="H20" s="32" t="str">
        <f>IF(D20="-","-",'（五）协检科室成本归集'!$H$6*'（六）安全评价中心完全成本分摊'!D20)</f>
        <v>-</v>
      </c>
      <c r="I20" s="32" t="str">
        <f>IF(D20="-","-",'（五）协检科室成本归集'!$I$6*'（六）安全评价中心完全成本分摊'!D20)</f>
        <v>-</v>
      </c>
      <c r="J20" s="32" t="str">
        <f>IF(D20="-","-",'（五）协检科室成本归集'!$J$6*'（六）安全评价中心完全成本分摊'!D20)</f>
        <v>-</v>
      </c>
      <c r="K20" s="32" t="str">
        <f>IF(D20="-","-",'（五）协检科室成本归集'!$K$6*'（六）安全评价中心完全成本分摊'!D20)</f>
        <v>-</v>
      </c>
      <c r="L20" s="52">
        <f t="shared" si="0"/>
        <v>0</v>
      </c>
    </row>
    <row r="21" spans="1:12" ht="19.5" customHeight="1" x14ac:dyDescent="0.15">
      <c r="A21" s="32">
        <v>2023</v>
      </c>
      <c r="B21" s="32">
        <v>2</v>
      </c>
      <c r="C21" s="36" t="s">
        <v>71</v>
      </c>
      <c r="D21" s="51" t="str">
        <f>IF(SUM(D13:D20)=0,"-",1-SUM(D13:D20))</f>
        <v>-</v>
      </c>
      <c r="E21" s="32" t="str">
        <f>IF(D21="-","-",'（五）协检科室成本归集'!$E$6*'（六）安全评价中心完全成本分摊'!D21)</f>
        <v>-</v>
      </c>
      <c r="F21" s="32" t="str">
        <f>IF(D21="-","-",'（五）协检科室成本归集'!$F$6*'（六）安全评价中心完全成本分摊'!D21)</f>
        <v>-</v>
      </c>
      <c r="G21" s="32" t="str">
        <f>IF(D21="-","-",'（五）协检科室成本归集'!$G$6*'（六）安全评价中心完全成本分摊'!D21)</f>
        <v>-</v>
      </c>
      <c r="H21" s="32" t="str">
        <f>IF(D21="-","-",'（五）协检科室成本归集'!$H$6*'（六）安全评价中心完全成本分摊'!D21)</f>
        <v>-</v>
      </c>
      <c r="I21" s="32" t="str">
        <f>IF(D21="-","-",'（五）协检科室成本归集'!$I$6*'（六）安全评价中心完全成本分摊'!D21)</f>
        <v>-</v>
      </c>
      <c r="J21" s="32" t="str">
        <f>IF(D21="-","-",'（五）协检科室成本归集'!$J$6*'（六）安全评价中心完全成本分摊'!D21)</f>
        <v>-</v>
      </c>
      <c r="K21" s="32" t="str">
        <f>IF(D21="-","-",'（五）协检科室成本归集'!$K$6*'（六）安全评价中心完全成本分摊'!D21)</f>
        <v>-</v>
      </c>
      <c r="L21" s="52">
        <f t="shared" si="0"/>
        <v>0</v>
      </c>
    </row>
    <row r="22" spans="1:12" x14ac:dyDescent="0.15">
      <c r="A22" s="32">
        <v>2023</v>
      </c>
      <c r="B22" s="32">
        <v>3</v>
      </c>
      <c r="C22" s="36" t="s">
        <v>36</v>
      </c>
      <c r="D22" s="49" t="str">
        <f>IF('（一）基础数据表1_业务科室及项目成本人工时累计数 '!F32=0,"-",'（一）基础数据表1_业务科室及项目成本人工时累计数 '!H32/'（一）基础数据表1_业务科室及项目成本人工时累计数 '!F32)</f>
        <v>-</v>
      </c>
      <c r="E22" s="32" t="str">
        <f>IF(D22="-","-",'（五）协检科室成本归集'!$E$8*'（六）安全评价中心完全成本分摊'!D22)</f>
        <v>-</v>
      </c>
      <c r="F22" s="32" t="str">
        <f>IF(D22="-","-",'（五）协检科室成本归集'!$F$8*'（六）安全评价中心完全成本分摊'!D22)</f>
        <v>-</v>
      </c>
      <c r="G22" s="32" t="str">
        <f>IF(D22="-","-",'（五）协检科室成本归集'!$G$8*'（六）安全评价中心完全成本分摊'!D22)</f>
        <v>-</v>
      </c>
      <c r="H22" s="32" t="str">
        <f>IF(D22="-","-",'（五）协检科室成本归集'!$H$8*'（六）安全评价中心完全成本分摊'!D22)</f>
        <v>-</v>
      </c>
      <c r="I22" s="32" t="str">
        <f>IF(D22="-","-",'（五）协检科室成本归集'!$I$8*'（六）安全评价中心完全成本分摊'!D22)</f>
        <v>-</v>
      </c>
      <c r="J22" s="32" t="str">
        <f>IF(D22="-","-",'（五）协检科室成本归集'!$J$8*'（六）安全评价中心完全成本分摊'!D22)</f>
        <v>-</v>
      </c>
      <c r="K22" s="32" t="str">
        <f>IF(D22="-","-",'（五）协检科室成本归集'!$K$8*'（六）安全评价中心完全成本分摊'!D22)</f>
        <v>-</v>
      </c>
      <c r="L22" s="52">
        <f t="shared" si="0"/>
        <v>0</v>
      </c>
    </row>
    <row r="23" spans="1:12" ht="15.6" customHeight="1" x14ac:dyDescent="0.15">
      <c r="A23" s="32">
        <v>2023</v>
      </c>
      <c r="B23" s="32">
        <v>3</v>
      </c>
      <c r="C23" s="36" t="s">
        <v>38</v>
      </c>
      <c r="D23" s="49" t="str">
        <f>IF('（一）基础数据表1_业务科室及项目成本人工时累计数 '!F32=0,"-",'（一）基础数据表1_业务科室及项目成本人工时累计数 '!I32/'（一）基础数据表1_业务科室及项目成本人工时累计数 '!F32)</f>
        <v>-</v>
      </c>
      <c r="E23" s="32" t="str">
        <f>IF(D23="-","-",'（五）协检科室成本归集'!$E$8*'（六）安全评价中心完全成本分摊'!D23)</f>
        <v>-</v>
      </c>
      <c r="F23" s="32" t="str">
        <f>IF(D23="-","-",'（五）协检科室成本归集'!$F$8*'（六）安全评价中心完全成本分摊'!D23)</f>
        <v>-</v>
      </c>
      <c r="G23" s="32" t="str">
        <f>IF(D23="-","-",'（五）协检科室成本归集'!$G$8*'（六）安全评价中心完全成本分摊'!D23)</f>
        <v>-</v>
      </c>
      <c r="H23" s="32" t="str">
        <f>IF(D23="-","-",'（五）协检科室成本归集'!$H$8*'（六）安全评价中心完全成本分摊'!D23)</f>
        <v>-</v>
      </c>
      <c r="I23" s="32" t="str">
        <f>IF(D23="-","-",'（五）协检科室成本归集'!$I$8*'（六）安全评价中心完全成本分摊'!D23)</f>
        <v>-</v>
      </c>
      <c r="J23" s="32" t="str">
        <f>IF(D23="-","-",'（五）协检科室成本归集'!$J$8*'（六）安全评价中心完全成本分摊'!D23)</f>
        <v>-</v>
      </c>
      <c r="K23" s="32" t="str">
        <f>IF(D23="-","-",'（五）协检科室成本归集'!$K$8*'（六）安全评价中心完全成本分摊'!D23)</f>
        <v>-</v>
      </c>
      <c r="L23" s="52">
        <f t="shared" si="0"/>
        <v>0</v>
      </c>
    </row>
    <row r="24" spans="1:12" x14ac:dyDescent="0.15">
      <c r="A24" s="32">
        <v>2023</v>
      </c>
      <c r="B24" s="32">
        <v>3</v>
      </c>
      <c r="C24" s="40" t="s">
        <v>80</v>
      </c>
      <c r="D24" s="49" t="str">
        <f>IF('（一）基础数据表1_业务科室及项目成本人工时累计数 '!F32=0,"-",'（一）基础数据表1_业务科室及项目成本人工时累计数 '!J32/'（一）基础数据表1_业务科室及项目成本人工时累计数 '!F32)</f>
        <v>-</v>
      </c>
      <c r="E24" s="32" t="str">
        <f>IF(D24="-","-",'（五）协检科室成本归集'!$E$8*'（六）安全评价中心完全成本分摊'!D24)</f>
        <v>-</v>
      </c>
      <c r="F24" s="32" t="str">
        <f>IF(D24="-","-",'（五）协检科室成本归集'!$F$8*'（六）安全评价中心完全成本分摊'!D24)</f>
        <v>-</v>
      </c>
      <c r="G24" s="32" t="str">
        <f>IF(D24="-","-",'（五）协检科室成本归集'!$G$8*'（六）安全评价中心完全成本分摊'!D24)</f>
        <v>-</v>
      </c>
      <c r="H24" s="32" t="str">
        <f>IF(D24="-","-",'（五）协检科室成本归集'!$H$8*'（六）安全评价中心完全成本分摊'!D24)</f>
        <v>-</v>
      </c>
      <c r="I24" s="32" t="str">
        <f>IF(D24="-","-",'（五）协检科室成本归集'!$I$8*'（六）安全评价中心完全成本分摊'!D24)</f>
        <v>-</v>
      </c>
      <c r="J24" s="32" t="str">
        <f>IF(D24="-","-",'（五）协检科室成本归集'!$J$8*'（六）安全评价中心完全成本分摊'!D24)</f>
        <v>-</v>
      </c>
      <c r="K24" s="32" t="str">
        <f>IF(D24="-","-",'（五）协检科室成本归集'!$K$8*'（六）安全评价中心完全成本分摊'!D24)</f>
        <v>-</v>
      </c>
      <c r="L24" s="52">
        <f t="shared" si="0"/>
        <v>0</v>
      </c>
    </row>
    <row r="25" spans="1:12" x14ac:dyDescent="0.15">
      <c r="A25" s="32">
        <v>2023</v>
      </c>
      <c r="B25" s="32">
        <v>3</v>
      </c>
      <c r="C25" s="36" t="s">
        <v>41</v>
      </c>
      <c r="D25" s="49" t="str">
        <f>IF('（一）基础数据表1_业务科室及项目成本人工时累计数 '!F32=0,"-",'（一）基础数据表1_业务科室及项目成本人工时累计数 '!K32/'（一）基础数据表1_业务科室及项目成本人工时累计数 '!F32)</f>
        <v>-</v>
      </c>
      <c r="E25" s="32" t="str">
        <f>IF(D25="-","-",'（五）协检科室成本归集'!$E$8*'（六）安全评价中心完全成本分摊'!D25)</f>
        <v>-</v>
      </c>
      <c r="F25" s="32" t="str">
        <f>IF(D25="-","-",'（五）协检科室成本归集'!$F$8*'（六）安全评价中心完全成本分摊'!D25)</f>
        <v>-</v>
      </c>
      <c r="G25" s="32" t="str">
        <f>IF(D25="-","-",'（五）协检科室成本归集'!$G$8*'（六）安全评价中心完全成本分摊'!D25)</f>
        <v>-</v>
      </c>
      <c r="H25" s="32" t="str">
        <f>IF(D25="-","-",'（五）协检科室成本归集'!$H$8*'（六）安全评价中心完全成本分摊'!D25)</f>
        <v>-</v>
      </c>
      <c r="I25" s="32" t="str">
        <f>IF(D25="-","-",'（五）协检科室成本归集'!$I$8*'（六）安全评价中心完全成本分摊'!D25)</f>
        <v>-</v>
      </c>
      <c r="J25" s="32" t="str">
        <f>IF(D25="-","-",'（五）协检科室成本归集'!$J$8*'（六）安全评价中心完全成本分摊'!D25)</f>
        <v>-</v>
      </c>
      <c r="K25" s="32" t="str">
        <f>IF(D25="-","-",'（五）协检科室成本归集'!$K$8*'（六）安全评价中心完全成本分摊'!D25)</f>
        <v>-</v>
      </c>
      <c r="L25" s="52">
        <f t="shared" si="0"/>
        <v>0</v>
      </c>
    </row>
    <row r="26" spans="1:12" x14ac:dyDescent="0.15">
      <c r="A26" s="32">
        <v>2023</v>
      </c>
      <c r="B26" s="32">
        <v>3</v>
      </c>
      <c r="C26" s="36" t="s">
        <v>42</v>
      </c>
      <c r="D26" s="49" t="str">
        <f>IF('（一）基础数据表1_业务科室及项目成本人工时累计数 '!F32=0,"-",'（一）基础数据表1_业务科室及项目成本人工时累计数 '!L32/'（一）基础数据表1_业务科室及项目成本人工时累计数 '!F32)</f>
        <v>-</v>
      </c>
      <c r="E26" s="32" t="str">
        <f>IF(D26="-","-",'（五）协检科室成本归集'!$E$8*'（六）安全评价中心完全成本分摊'!D26)</f>
        <v>-</v>
      </c>
      <c r="F26" s="32" t="str">
        <f>IF(D26="-","-",'（五）协检科室成本归集'!$F$8*'（六）安全评价中心完全成本分摊'!D26)</f>
        <v>-</v>
      </c>
      <c r="G26" s="32" t="str">
        <f>IF(D26="-","-",'（五）协检科室成本归集'!$G$8*'（六）安全评价中心完全成本分摊'!D26)</f>
        <v>-</v>
      </c>
      <c r="H26" s="32" t="str">
        <f>IF(D26="-","-",'（五）协检科室成本归集'!$H$8*'（六）安全评价中心完全成本分摊'!D26)</f>
        <v>-</v>
      </c>
      <c r="I26" s="32" t="str">
        <f>IF(D26="-","-",'（五）协检科室成本归集'!$I$8*'（六）安全评价中心完全成本分摊'!D26)</f>
        <v>-</v>
      </c>
      <c r="J26" s="32" t="str">
        <f>IF(D26="-","-",'（五）协检科室成本归集'!$J$8*'（六）安全评价中心完全成本分摊'!D26)</f>
        <v>-</v>
      </c>
      <c r="K26" s="32" t="str">
        <f>IF(D26="-","-",'（五）协检科室成本归集'!$K$8*'（六）安全评价中心完全成本分摊'!D26)</f>
        <v>-</v>
      </c>
      <c r="L26" s="52">
        <f t="shared" si="0"/>
        <v>0</v>
      </c>
    </row>
    <row r="27" spans="1:12" x14ac:dyDescent="0.15">
      <c r="A27" s="32">
        <v>2023</v>
      </c>
      <c r="B27" s="32">
        <v>3</v>
      </c>
      <c r="C27" s="36" t="s">
        <v>43</v>
      </c>
      <c r="D27" s="49" t="str">
        <f>IF('（一）基础数据表1_业务科室及项目成本人工时累计数 '!F32=0,"-",'（一）基础数据表1_业务科室及项目成本人工时累计数 '!M32/'（一）基础数据表1_业务科室及项目成本人工时累计数 '!F32)</f>
        <v>-</v>
      </c>
      <c r="E27" s="32" t="str">
        <f>IF(D27="-","-",'（五）协检科室成本归集'!$E$8*'（六）安全评价中心完全成本分摊'!D27)</f>
        <v>-</v>
      </c>
      <c r="F27" s="32" t="str">
        <f>IF(D27="-","-",'（五）协检科室成本归集'!$F$8*'（六）安全评价中心完全成本分摊'!D27)</f>
        <v>-</v>
      </c>
      <c r="G27" s="32" t="str">
        <f>IF(D27="-","-",'（五）协检科室成本归集'!$G$8*'（六）安全评价中心完全成本分摊'!D27)</f>
        <v>-</v>
      </c>
      <c r="H27" s="32" t="str">
        <f>IF(D27="-","-",'（五）协检科室成本归集'!$H$8*'（六）安全评价中心完全成本分摊'!D27)</f>
        <v>-</v>
      </c>
      <c r="I27" s="32" t="str">
        <f>IF(D27="-","-",'（五）协检科室成本归集'!$I$8*'（六）安全评价中心完全成本分摊'!D27)</f>
        <v>-</v>
      </c>
      <c r="J27" s="32" t="str">
        <f>IF(D27="-","-",'（五）协检科室成本归集'!$J$8*'（六）安全评价中心完全成本分摊'!D27)</f>
        <v>-</v>
      </c>
      <c r="K27" s="32" t="str">
        <f>IF(D27="-","-",'（五）协检科室成本归集'!$K$8*'（六）安全评价中心完全成本分摊'!D27)</f>
        <v>-</v>
      </c>
      <c r="L27" s="52">
        <f t="shared" si="0"/>
        <v>0</v>
      </c>
    </row>
    <row r="28" spans="1:12" x14ac:dyDescent="0.15">
      <c r="A28" s="32">
        <v>2023</v>
      </c>
      <c r="B28" s="32">
        <v>3</v>
      </c>
      <c r="C28" s="36" t="s">
        <v>37</v>
      </c>
      <c r="D28" s="49" t="str">
        <f>IF('（一）基础数据表1_业务科室及项目成本人工时累计数 '!F32=0,"-",'（一）基础数据表1_业务科室及项目成本人工时累计数 '!N32/'（一）基础数据表1_业务科室及项目成本人工时累计数 '!F32)</f>
        <v>-</v>
      </c>
      <c r="E28" s="32" t="str">
        <f>IF(D28="-","-",'（五）协检科室成本归集'!$E$8*'（六）安全评价中心完全成本分摊'!D28)</f>
        <v>-</v>
      </c>
      <c r="F28" s="32" t="str">
        <f>IF(D28="-","-",'（五）协检科室成本归集'!$F$8*'（六）安全评价中心完全成本分摊'!D28)</f>
        <v>-</v>
      </c>
      <c r="G28" s="32" t="str">
        <f>IF(D28="-","-",'（五）协检科室成本归集'!$G$8*'（六）安全评价中心完全成本分摊'!D28)</f>
        <v>-</v>
      </c>
      <c r="H28" s="32" t="str">
        <f>IF(D28="-","-",'（五）协检科室成本归集'!$H$8*'（六）安全评价中心完全成本分摊'!D28)</f>
        <v>-</v>
      </c>
      <c r="I28" s="32" t="str">
        <f>IF(D28="-","-",'（五）协检科室成本归集'!$I$8*'（六）安全评价中心完全成本分摊'!D28)</f>
        <v>-</v>
      </c>
      <c r="J28" s="32" t="str">
        <f>IF(D28="-","-",'（五）协检科室成本归集'!$J$8*'（六）安全评价中心完全成本分摊'!D28)</f>
        <v>-</v>
      </c>
      <c r="K28" s="32" t="str">
        <f>IF(D28="-","-",'（五）协检科室成本归集'!$K$8*'（六）安全评价中心完全成本分摊'!D28)</f>
        <v>-</v>
      </c>
      <c r="L28" s="52">
        <f t="shared" si="0"/>
        <v>0</v>
      </c>
    </row>
    <row r="29" spans="1:12" x14ac:dyDescent="0.15">
      <c r="A29" s="32">
        <v>2023</v>
      </c>
      <c r="B29" s="32">
        <v>3</v>
      </c>
      <c r="C29" s="36" t="s">
        <v>39</v>
      </c>
      <c r="D29" s="49" t="str">
        <f>IF('（一）基础数据表1_业务科室及项目成本人工时累计数 '!F32=0,"-",'（一）基础数据表1_业务科室及项目成本人工时累计数 '!P32/'（一）基础数据表1_业务科室及项目成本人工时累计数 '!F32)</f>
        <v>-</v>
      </c>
      <c r="E29" s="32" t="str">
        <f>IF(D29="-","-",'（五）协检科室成本归集'!$E$8*'（六）安全评价中心完全成本分摊'!D29)</f>
        <v>-</v>
      </c>
      <c r="F29" s="32" t="str">
        <f>IF(D29="-","-",'（五）协检科室成本归集'!$F$8*'（六）安全评价中心完全成本分摊'!D29)</f>
        <v>-</v>
      </c>
      <c r="G29" s="32" t="str">
        <f>IF(D29="-","-",'（五）协检科室成本归集'!$G$8*'（六）安全评价中心完全成本分摊'!D29)</f>
        <v>-</v>
      </c>
      <c r="H29" s="32" t="str">
        <f>IF(D29="-","-",'（五）协检科室成本归集'!$H$8*'（六）安全评价中心完全成本分摊'!D29)</f>
        <v>-</v>
      </c>
      <c r="I29" s="32" t="str">
        <f>IF(D29="-","-",'（五）协检科室成本归集'!$I$8*'（六）安全评价中心完全成本分摊'!D29)</f>
        <v>-</v>
      </c>
      <c r="J29" s="32" t="str">
        <f>IF(D29="-","-",'（五）协检科室成本归集'!$J$8*'（六）安全评价中心完全成本分摊'!D29)</f>
        <v>-</v>
      </c>
      <c r="K29" s="32" t="str">
        <f>IF(D29="-","-",'（五）协检科室成本归集'!$K$8*'（六）安全评价中心完全成本分摊'!D29)</f>
        <v>-</v>
      </c>
      <c r="L29" s="52">
        <f t="shared" si="0"/>
        <v>0</v>
      </c>
    </row>
    <row r="30" spans="1:12" x14ac:dyDescent="0.15">
      <c r="A30" s="32">
        <v>2023</v>
      </c>
      <c r="B30" s="32">
        <v>3</v>
      </c>
      <c r="C30" s="36" t="s">
        <v>71</v>
      </c>
      <c r="D30" s="51" t="str">
        <f>IF(SUM(D22:D29)=0,"-",1-SUM(D22:D29))</f>
        <v>-</v>
      </c>
      <c r="E30" s="32" t="str">
        <f>IF(D30="-","-",'（五）协检科室成本归集'!$E$8*'（六）安全评价中心完全成本分摊'!D30)</f>
        <v>-</v>
      </c>
      <c r="F30" s="32" t="str">
        <f>IF(D30="-","-",'（五）协检科室成本归集'!$F$8*'（六）安全评价中心完全成本分摊'!D30)</f>
        <v>-</v>
      </c>
      <c r="G30" s="32" t="str">
        <f>IF(D30="-","-",'（五）协检科室成本归集'!$G$8*'（六）安全评价中心完全成本分摊'!D30)</f>
        <v>-</v>
      </c>
      <c r="H30" s="32" t="str">
        <f>IF(D30="-","-",'（五）协检科室成本归集'!$H$8*'（六）安全评价中心完全成本分摊'!D30)</f>
        <v>-</v>
      </c>
      <c r="I30" s="32" t="str">
        <f>IF(D30="-","-",'（五）协检科室成本归集'!$I$8*'（六）安全评价中心完全成本分摊'!D30)</f>
        <v>-</v>
      </c>
      <c r="J30" s="32" t="str">
        <f>IF(D30="-","-",'（五）协检科室成本归集'!$J$8*'（六）安全评价中心完全成本分摊'!D30)</f>
        <v>-</v>
      </c>
      <c r="K30" s="32" t="str">
        <f>IF(D30="-","-",'（五）协检科室成本归集'!$K$8*'（六）安全评价中心完全成本分摊'!D30)</f>
        <v>-</v>
      </c>
      <c r="L30" s="52">
        <f t="shared" si="0"/>
        <v>0</v>
      </c>
    </row>
    <row r="31" spans="1:12" x14ac:dyDescent="0.15">
      <c r="A31" s="32">
        <v>2023</v>
      </c>
      <c r="B31" s="32">
        <v>4</v>
      </c>
      <c r="C31" s="36" t="s">
        <v>36</v>
      </c>
      <c r="D31" s="49" t="str">
        <f>IF('（一）基础数据表1_业务科室及项目成本人工时累计数 '!F41=0,"-",'（一）基础数据表1_业务科室及项目成本人工时累计数 '!H41/'（一）基础数据表1_业务科室及项目成本人工时累计数 '!F41)</f>
        <v>-</v>
      </c>
      <c r="E31" s="32" t="str">
        <f>IF(D31="-","-",'（五）协检科室成本归集'!$E$10*'（六）安全评价中心完全成本分摊'!D31)</f>
        <v>-</v>
      </c>
      <c r="F31" s="32" t="str">
        <f>IF(D31="-","-",'（五）协检科室成本归集'!$F$10*'（六）安全评价中心完全成本分摊'!D31)</f>
        <v>-</v>
      </c>
      <c r="G31" s="32" t="str">
        <f>IF(D31="-","-",'（五）协检科室成本归集'!$G$10*'（六）安全评价中心完全成本分摊'!D31)</f>
        <v>-</v>
      </c>
      <c r="H31" s="32" t="str">
        <f>IF(D31="-","-",'（五）协检科室成本归集'!$H$10*'（六）安全评价中心完全成本分摊'!D31)</f>
        <v>-</v>
      </c>
      <c r="I31" s="32" t="str">
        <f>IF(D31="-","-",'（五）协检科室成本归集'!$I$10*'（六）安全评价中心完全成本分摊'!D31)</f>
        <v>-</v>
      </c>
      <c r="J31" s="32" t="str">
        <f>IF(D31="-","-",'（五）协检科室成本归集'!$J$10*'（六）安全评价中心完全成本分摊'!D31)</f>
        <v>-</v>
      </c>
      <c r="K31" s="32" t="str">
        <f>IF(D31="-","-",'（五）协检科室成本归集'!$K$10*'（六）安全评价中心完全成本分摊'!D31)</f>
        <v>-</v>
      </c>
      <c r="L31" s="52">
        <f t="shared" si="0"/>
        <v>0</v>
      </c>
    </row>
    <row r="32" spans="1:12" x14ac:dyDescent="0.15">
      <c r="A32" s="32">
        <v>2023</v>
      </c>
      <c r="B32" s="32">
        <v>4</v>
      </c>
      <c r="C32" s="36" t="s">
        <v>38</v>
      </c>
      <c r="D32" s="49" t="str">
        <f>IF('（一）基础数据表1_业务科室及项目成本人工时累计数 '!F41=0,"-",'（一）基础数据表1_业务科室及项目成本人工时累计数 '!I41/'（一）基础数据表1_业务科室及项目成本人工时累计数 '!F41)</f>
        <v>-</v>
      </c>
      <c r="E32" s="32" t="str">
        <f>IF(D32="-","-",'（五）协检科室成本归集'!$E$10*'（六）安全评价中心完全成本分摊'!D32)</f>
        <v>-</v>
      </c>
      <c r="F32" s="32" t="str">
        <f>IF(D32="-","-",'（五）协检科室成本归集'!$F$10*'（六）安全评价中心完全成本分摊'!D32)</f>
        <v>-</v>
      </c>
      <c r="G32" s="32" t="str">
        <f>IF(D32="-","-",'（五）协检科室成本归集'!$G$10*'（六）安全评价中心完全成本分摊'!D32)</f>
        <v>-</v>
      </c>
      <c r="H32" s="32" t="str">
        <f>IF(D32="-","-",'（五）协检科室成本归集'!$H$10*'（六）安全评价中心完全成本分摊'!D32)</f>
        <v>-</v>
      </c>
      <c r="I32" s="32" t="str">
        <f>IF(D32="-","-",'（五）协检科室成本归集'!$I$10*'（六）安全评价中心完全成本分摊'!D32)</f>
        <v>-</v>
      </c>
      <c r="J32" s="32" t="str">
        <f>IF(D32="-","-",'（五）协检科室成本归集'!$J$10*'（六）安全评价中心完全成本分摊'!D32)</f>
        <v>-</v>
      </c>
      <c r="K32" s="32" t="str">
        <f>IF(D32="-","-",'（五）协检科室成本归集'!$K$10*'（六）安全评价中心完全成本分摊'!D32)</f>
        <v>-</v>
      </c>
      <c r="L32" s="52">
        <f t="shared" si="0"/>
        <v>0</v>
      </c>
    </row>
    <row r="33" spans="1:12" x14ac:dyDescent="0.15">
      <c r="A33" s="32">
        <v>2023</v>
      </c>
      <c r="B33" s="32">
        <v>4</v>
      </c>
      <c r="C33" s="40" t="s">
        <v>80</v>
      </c>
      <c r="D33" s="49" t="str">
        <f>IF('（一）基础数据表1_业务科室及项目成本人工时累计数 '!F41=0,"-",'（一）基础数据表1_业务科室及项目成本人工时累计数 '!J41/'（一）基础数据表1_业务科室及项目成本人工时累计数 '!F41)</f>
        <v>-</v>
      </c>
      <c r="E33" s="32" t="str">
        <f>IF(D33="-","-",'（五）协检科室成本归集'!$E$10*'（六）安全评价中心完全成本分摊'!D33)</f>
        <v>-</v>
      </c>
      <c r="F33" s="32" t="str">
        <f>IF(D33="-","-",'（五）协检科室成本归集'!$F$10*'（六）安全评价中心完全成本分摊'!D33)</f>
        <v>-</v>
      </c>
      <c r="G33" s="32" t="str">
        <f>IF(D33="-","-",'（五）协检科室成本归集'!$G$10*'（六）安全评价中心完全成本分摊'!D33)</f>
        <v>-</v>
      </c>
      <c r="H33" s="32" t="str">
        <f>IF(D33="-","-",'（五）协检科室成本归集'!$H$10*'（六）安全评价中心完全成本分摊'!D33)</f>
        <v>-</v>
      </c>
      <c r="I33" s="32" t="str">
        <f>IF(D33="-","-",'（五）协检科室成本归集'!$I$10*'（六）安全评价中心完全成本分摊'!D33)</f>
        <v>-</v>
      </c>
      <c r="J33" s="32" t="str">
        <f>IF(D33="-","-",'（五）协检科室成本归集'!$J$10*'（六）安全评价中心完全成本分摊'!D33)</f>
        <v>-</v>
      </c>
      <c r="K33" s="32" t="str">
        <f>IF(D33="-","-",'（五）协检科室成本归集'!$K$10*'（六）安全评价中心完全成本分摊'!D33)</f>
        <v>-</v>
      </c>
      <c r="L33" s="52">
        <f t="shared" si="0"/>
        <v>0</v>
      </c>
    </row>
    <row r="34" spans="1:12" x14ac:dyDescent="0.15">
      <c r="A34" s="32">
        <v>2023</v>
      </c>
      <c r="B34" s="32">
        <v>4</v>
      </c>
      <c r="C34" s="36" t="s">
        <v>41</v>
      </c>
      <c r="D34" s="49" t="str">
        <f>IF('（一）基础数据表1_业务科室及项目成本人工时累计数 '!F41=0,"-",'（一）基础数据表1_业务科室及项目成本人工时累计数 '!K41/'（一）基础数据表1_业务科室及项目成本人工时累计数 '!F41)</f>
        <v>-</v>
      </c>
      <c r="E34" s="32" t="str">
        <f>IF(D34="-","-",'（五）协检科室成本归集'!$E$10*'（六）安全评价中心完全成本分摊'!D34)</f>
        <v>-</v>
      </c>
      <c r="F34" s="32" t="str">
        <f>IF(D34="-","-",'（五）协检科室成本归集'!$F$10*'（六）安全评价中心完全成本分摊'!D34)</f>
        <v>-</v>
      </c>
      <c r="G34" s="32" t="str">
        <f>IF(D34="-","-",'（五）协检科室成本归集'!$G$10*'（六）安全评价中心完全成本分摊'!D34)</f>
        <v>-</v>
      </c>
      <c r="H34" s="32" t="str">
        <f>IF(D34="-","-",'（五）协检科室成本归集'!$H$10*'（六）安全评价中心完全成本分摊'!D34)</f>
        <v>-</v>
      </c>
      <c r="I34" s="32" t="str">
        <f>IF(D34="-","-",'（五）协检科室成本归集'!$I$10*'（六）安全评价中心完全成本分摊'!D34)</f>
        <v>-</v>
      </c>
      <c r="J34" s="32" t="str">
        <f>IF(D34="-","-",'（五）协检科室成本归集'!$J$10*'（六）安全评价中心完全成本分摊'!D34)</f>
        <v>-</v>
      </c>
      <c r="K34" s="32" t="str">
        <f>IF(D34="-","-",'（五）协检科室成本归集'!$K$10*'（六）安全评价中心完全成本分摊'!D34)</f>
        <v>-</v>
      </c>
      <c r="L34" s="52">
        <f t="shared" si="0"/>
        <v>0</v>
      </c>
    </row>
    <row r="35" spans="1:12" x14ac:dyDescent="0.15">
      <c r="A35" s="32">
        <v>2023</v>
      </c>
      <c r="B35" s="32">
        <v>4</v>
      </c>
      <c r="C35" s="36" t="s">
        <v>42</v>
      </c>
      <c r="D35" s="49" t="str">
        <f>IF('（一）基础数据表1_业务科室及项目成本人工时累计数 '!F41=0,"-",'（一）基础数据表1_业务科室及项目成本人工时累计数 '!L41/'（一）基础数据表1_业务科室及项目成本人工时累计数 '!F41)</f>
        <v>-</v>
      </c>
      <c r="E35" s="32" t="str">
        <f>IF(D35="-","-",'（五）协检科室成本归集'!$E$10*'（六）安全评价中心完全成本分摊'!D35)</f>
        <v>-</v>
      </c>
      <c r="F35" s="32" t="str">
        <f>IF(D35="-","-",'（五）协检科室成本归集'!$F$10*'（六）安全评价中心完全成本分摊'!D35)</f>
        <v>-</v>
      </c>
      <c r="G35" s="32" t="str">
        <f>IF(D35="-","-",'（五）协检科室成本归集'!$G$10*'（六）安全评价中心完全成本分摊'!D35)</f>
        <v>-</v>
      </c>
      <c r="H35" s="32" t="str">
        <f>IF(D35="-","-",'（五）协检科室成本归集'!$H$10*'（六）安全评价中心完全成本分摊'!D35)</f>
        <v>-</v>
      </c>
      <c r="I35" s="32" t="str">
        <f>IF(D35="-","-",'（五）协检科室成本归集'!$I$10*'（六）安全评价中心完全成本分摊'!D35)</f>
        <v>-</v>
      </c>
      <c r="J35" s="32" t="str">
        <f>IF(D35="-","-",'（五）协检科室成本归集'!$J$10*'（六）安全评价中心完全成本分摊'!D35)</f>
        <v>-</v>
      </c>
      <c r="K35" s="32" t="str">
        <f>IF(D35="-","-",'（五）协检科室成本归集'!$K$10*'（六）安全评价中心完全成本分摊'!D35)</f>
        <v>-</v>
      </c>
      <c r="L35" s="52">
        <f t="shared" si="0"/>
        <v>0</v>
      </c>
    </row>
    <row r="36" spans="1:12" x14ac:dyDescent="0.15">
      <c r="A36" s="32">
        <v>2023</v>
      </c>
      <c r="B36" s="32">
        <v>4</v>
      </c>
      <c r="C36" s="36" t="s">
        <v>43</v>
      </c>
      <c r="D36" s="49" t="str">
        <f>IF('（一）基础数据表1_业务科室及项目成本人工时累计数 '!F41=0,"-",'（一）基础数据表1_业务科室及项目成本人工时累计数 '!M41/'（一）基础数据表1_业务科室及项目成本人工时累计数 '!F41)</f>
        <v>-</v>
      </c>
      <c r="E36" s="32" t="str">
        <f>IF(D36="-","-",'（五）协检科室成本归集'!$E$10*'（六）安全评价中心完全成本分摊'!D36)</f>
        <v>-</v>
      </c>
      <c r="F36" s="32" t="str">
        <f>IF(D36="-","-",'（五）协检科室成本归集'!$F$10*'（六）安全评价中心完全成本分摊'!D36)</f>
        <v>-</v>
      </c>
      <c r="G36" s="32" t="str">
        <f>IF(D36="-","-",'（五）协检科室成本归集'!$G$10*'（六）安全评价中心完全成本分摊'!D36)</f>
        <v>-</v>
      </c>
      <c r="H36" s="32" t="str">
        <f>IF(D36="-","-",'（五）协检科室成本归集'!$H$10*'（六）安全评价中心完全成本分摊'!D36)</f>
        <v>-</v>
      </c>
      <c r="I36" s="32" t="str">
        <f>IF(D36="-","-",'（五）协检科室成本归集'!$I$10*'（六）安全评价中心完全成本分摊'!D36)</f>
        <v>-</v>
      </c>
      <c r="J36" s="32" t="str">
        <f>IF(D36="-","-",'（五）协检科室成本归集'!$J$10*'（六）安全评价中心完全成本分摊'!D36)</f>
        <v>-</v>
      </c>
      <c r="K36" s="32" t="str">
        <f>IF(D36="-","-",'（五）协检科室成本归集'!$K$10*'（六）安全评价中心完全成本分摊'!D36)</f>
        <v>-</v>
      </c>
      <c r="L36" s="52">
        <f t="shared" ref="L36:L67" si="1">SUM(E36:K36)</f>
        <v>0</v>
      </c>
    </row>
    <row r="37" spans="1:12" x14ac:dyDescent="0.15">
      <c r="A37" s="32">
        <v>2023</v>
      </c>
      <c r="B37" s="32">
        <v>4</v>
      </c>
      <c r="C37" s="36" t="s">
        <v>37</v>
      </c>
      <c r="D37" s="33" t="str">
        <f>IF('（一）基础数据表1_业务科室及项目成本人工时累计数 '!F41=0,"-",'（一）基础数据表1_业务科室及项目成本人工时累计数 '!N41/'（一）基础数据表1_业务科室及项目成本人工时累计数 '!F41)</f>
        <v>-</v>
      </c>
      <c r="E37" s="32" t="str">
        <f>IF(D37="-","-",'（五）协检科室成本归集'!$E$10*'（六）安全评价中心完全成本分摊'!D37)</f>
        <v>-</v>
      </c>
      <c r="F37" s="32" t="str">
        <f>IF(D37="-","-",'（五）协检科室成本归集'!$F$10*'（六）安全评价中心完全成本分摊'!D37)</f>
        <v>-</v>
      </c>
      <c r="G37" s="32" t="str">
        <f>IF(D37="-","-",'（五）协检科室成本归集'!$G$10*'（六）安全评价中心完全成本分摊'!D37)</f>
        <v>-</v>
      </c>
      <c r="H37" s="32" t="str">
        <f>IF(D37="-","-",'（五）协检科室成本归集'!$H$10*'（六）安全评价中心完全成本分摊'!D37)</f>
        <v>-</v>
      </c>
      <c r="I37" s="32" t="str">
        <f>IF(D37="-","-",'（五）协检科室成本归集'!$I$10*'（六）安全评价中心完全成本分摊'!D37)</f>
        <v>-</v>
      </c>
      <c r="J37" s="32" t="str">
        <f>IF(D37="-","-",'（五）协检科室成本归集'!$J$10*'（六）安全评价中心完全成本分摊'!D37)</f>
        <v>-</v>
      </c>
      <c r="K37" s="32" t="str">
        <f>IF(D37="-","-",'（五）协检科室成本归集'!$K$10*'（六）安全评价中心完全成本分摊'!D37)</f>
        <v>-</v>
      </c>
      <c r="L37" s="52">
        <f t="shared" si="1"/>
        <v>0</v>
      </c>
    </row>
    <row r="38" spans="1:12" x14ac:dyDescent="0.15">
      <c r="A38" s="32">
        <v>2023</v>
      </c>
      <c r="B38" s="32">
        <v>4</v>
      </c>
      <c r="C38" s="36" t="s">
        <v>39</v>
      </c>
      <c r="D38" s="49" t="str">
        <f>IF('（一）基础数据表1_业务科室及项目成本人工时累计数 '!F41=0,"-",'（一）基础数据表1_业务科室及项目成本人工时累计数 '!P41/'（一）基础数据表1_业务科室及项目成本人工时累计数 '!F41)</f>
        <v>-</v>
      </c>
      <c r="E38" s="32" t="str">
        <f>IF(D38="-","-",'（五）协检科室成本归集'!$E$10*'（六）安全评价中心完全成本分摊'!D38)</f>
        <v>-</v>
      </c>
      <c r="F38" s="32" t="str">
        <f>IF(D38="-","-",'（五）协检科室成本归集'!$F$10*'（六）安全评价中心完全成本分摊'!D38)</f>
        <v>-</v>
      </c>
      <c r="G38" s="32" t="str">
        <f>IF(D38="-","-",'（五）协检科室成本归集'!$G$10*'（六）安全评价中心完全成本分摊'!D38)</f>
        <v>-</v>
      </c>
      <c r="H38" s="32" t="str">
        <f>IF(D38="-","-",'（五）协检科室成本归集'!$H$10*'（六）安全评价中心完全成本分摊'!D38)</f>
        <v>-</v>
      </c>
      <c r="I38" s="32" t="str">
        <f>IF(D38="-","-",'（五）协检科室成本归集'!$I$10*'（六）安全评价中心完全成本分摊'!D38)</f>
        <v>-</v>
      </c>
      <c r="J38" s="32" t="str">
        <f>IF(D38="-","-",'（五）协检科室成本归集'!$J$10*'（六）安全评价中心完全成本分摊'!D38)</f>
        <v>-</v>
      </c>
      <c r="K38" s="32" t="str">
        <f>IF(D38="-","-",'（五）协检科室成本归集'!$K$10*'（六）安全评价中心完全成本分摊'!D38)</f>
        <v>-</v>
      </c>
      <c r="L38" s="52">
        <f t="shared" si="1"/>
        <v>0</v>
      </c>
    </row>
    <row r="39" spans="1:12" x14ac:dyDescent="0.15">
      <c r="A39" s="32">
        <v>2023</v>
      </c>
      <c r="B39" s="32">
        <v>4</v>
      </c>
      <c r="C39" s="36" t="s">
        <v>71</v>
      </c>
      <c r="D39" s="51" t="str">
        <f>IF(SUM(D31:D38)=0,"-",1-SUM(D31:D38))</f>
        <v>-</v>
      </c>
      <c r="E39" s="32" t="str">
        <f>IF(D39="-","-",'（五）协检科室成本归集'!$E$10*'（六）安全评价中心完全成本分摊'!D39)</f>
        <v>-</v>
      </c>
      <c r="F39" s="32" t="str">
        <f>IF(D39="-","-",'（五）协检科室成本归集'!$F$10*'（六）安全评价中心完全成本分摊'!D39)</f>
        <v>-</v>
      </c>
      <c r="G39" s="32" t="str">
        <f>IF(D39="-","-",'（五）协检科室成本归集'!$G$10*'（六）安全评价中心完全成本分摊'!D39)</f>
        <v>-</v>
      </c>
      <c r="H39" s="32" t="str">
        <f>IF(D39="-","-",'（五）协检科室成本归集'!$H$10*'（六）安全评价中心完全成本分摊'!D39)</f>
        <v>-</v>
      </c>
      <c r="I39" s="32" t="str">
        <f>IF(D39="-","-",'（五）协检科室成本归集'!$I$10*'（六）安全评价中心完全成本分摊'!D39)</f>
        <v>-</v>
      </c>
      <c r="J39" s="32" t="str">
        <f>IF(D39="-","-",'（五）协检科室成本归集'!$J$10*'（六）安全评价中心完全成本分摊'!D39)</f>
        <v>-</v>
      </c>
      <c r="K39" s="32" t="str">
        <f>IF(D39="-","-",'（五）协检科室成本归集'!$K$10*'（六）安全评价中心完全成本分摊'!D39)</f>
        <v>-</v>
      </c>
      <c r="L39" s="52">
        <f t="shared" si="1"/>
        <v>0</v>
      </c>
    </row>
    <row r="40" spans="1:12" x14ac:dyDescent="0.15">
      <c r="A40" s="32">
        <v>2023</v>
      </c>
      <c r="B40" s="32">
        <v>5</v>
      </c>
      <c r="C40" s="36" t="s">
        <v>36</v>
      </c>
      <c r="D40" s="49" t="str">
        <f>IF('（一）基础数据表1_业务科室及项目成本人工时累计数 '!F50=0,"-",'（一）基础数据表1_业务科室及项目成本人工时累计数 '!H50/'（一）基础数据表1_业务科室及项目成本人工时累计数 '!F50)</f>
        <v>-</v>
      </c>
      <c r="E40" s="32" t="str">
        <f>IF(D40="-","-",'（五）协检科室成本归集'!$E$12*'（六）安全评价中心完全成本分摊'!D40)</f>
        <v>-</v>
      </c>
      <c r="F40" s="32" t="str">
        <f>IF(D40="-","-",'（五）协检科室成本归集'!$F$12*'（六）安全评价中心完全成本分摊'!D40)</f>
        <v>-</v>
      </c>
      <c r="G40" s="32" t="str">
        <f>IF(D40="-","-",'（五）协检科室成本归集'!$G$12*'（六）安全评价中心完全成本分摊'!D40)</f>
        <v>-</v>
      </c>
      <c r="H40" s="32" t="str">
        <f>IF(D40="-","-",'（五）协检科室成本归集'!$H$12*'（六）安全评价中心完全成本分摊'!D40)</f>
        <v>-</v>
      </c>
      <c r="I40" s="32" t="str">
        <f>IF(D40="-","-",'（五）协检科室成本归集'!$I$12*'（六）安全评价中心完全成本分摊'!D40)</f>
        <v>-</v>
      </c>
      <c r="J40" s="32" t="str">
        <f>IF(D40="-","-",'（五）协检科室成本归集'!$J$12*'（六）安全评价中心完全成本分摊'!D40)</f>
        <v>-</v>
      </c>
      <c r="K40" s="32" t="str">
        <f>IF(D40="-","-",'（五）协检科室成本归集'!$K$12*'（六）安全评价中心完全成本分摊'!D40)</f>
        <v>-</v>
      </c>
      <c r="L40" s="52">
        <f t="shared" si="1"/>
        <v>0</v>
      </c>
    </row>
    <row r="41" spans="1:12" x14ac:dyDescent="0.15">
      <c r="A41" s="32">
        <v>2023</v>
      </c>
      <c r="B41" s="32">
        <v>5</v>
      </c>
      <c r="C41" s="36" t="s">
        <v>38</v>
      </c>
      <c r="D41" s="49" t="str">
        <f>IF('（一）基础数据表1_业务科室及项目成本人工时累计数 '!F50=0,"-",'（一）基础数据表1_业务科室及项目成本人工时累计数 '!I50/'（一）基础数据表1_业务科室及项目成本人工时累计数 '!F50)</f>
        <v>-</v>
      </c>
      <c r="E41" s="32" t="str">
        <f>IF(D41="-","-",'（五）协检科室成本归集'!$E$12*'（六）安全评价中心完全成本分摊'!D41)</f>
        <v>-</v>
      </c>
      <c r="F41" s="32" t="str">
        <f>IF(D41="-","-",'（五）协检科室成本归集'!$F$12*'（六）安全评价中心完全成本分摊'!D41)</f>
        <v>-</v>
      </c>
      <c r="G41" s="32" t="str">
        <f>IF(D41="-","-",'（五）协检科室成本归集'!$G$12*'（六）安全评价中心完全成本分摊'!D41)</f>
        <v>-</v>
      </c>
      <c r="H41" s="32" t="str">
        <f>IF(D41="-","-",'（五）协检科室成本归集'!$H$12*'（六）安全评价中心完全成本分摊'!D41)</f>
        <v>-</v>
      </c>
      <c r="I41" s="32" t="str">
        <f>IF(D41="-","-",'（五）协检科室成本归集'!$I$12*'（六）安全评价中心完全成本分摊'!D41)</f>
        <v>-</v>
      </c>
      <c r="J41" s="32" t="str">
        <f>IF(D41="-","-",'（五）协检科室成本归集'!$J$12*'（六）安全评价中心完全成本分摊'!D41)</f>
        <v>-</v>
      </c>
      <c r="K41" s="32" t="str">
        <f>IF(D41="-","-",'（五）协检科室成本归集'!$K$12*'（六）安全评价中心完全成本分摊'!D41)</f>
        <v>-</v>
      </c>
      <c r="L41" s="52">
        <f t="shared" si="1"/>
        <v>0</v>
      </c>
    </row>
    <row r="42" spans="1:12" x14ac:dyDescent="0.15">
      <c r="A42" s="32">
        <v>2023</v>
      </c>
      <c r="B42" s="32">
        <v>5</v>
      </c>
      <c r="C42" s="40" t="s">
        <v>80</v>
      </c>
      <c r="D42" s="49" t="str">
        <f>IF('（一）基础数据表1_业务科室及项目成本人工时累计数 '!F50=0,"-",'（一）基础数据表1_业务科室及项目成本人工时累计数 '!J50/'（一）基础数据表1_业务科室及项目成本人工时累计数 '!F50)</f>
        <v>-</v>
      </c>
      <c r="E42" s="32" t="str">
        <f>IF(D42="-","-",'（五）协检科室成本归集'!$E$12*'（六）安全评价中心完全成本分摊'!D42)</f>
        <v>-</v>
      </c>
      <c r="F42" s="32" t="str">
        <f>IF(D42="-","-",'（五）协检科室成本归集'!$F$12*'（六）安全评价中心完全成本分摊'!D42)</f>
        <v>-</v>
      </c>
      <c r="G42" s="32" t="str">
        <f>IF(D42="-","-",'（五）协检科室成本归集'!$G$12*'（六）安全评价中心完全成本分摊'!D42)</f>
        <v>-</v>
      </c>
      <c r="H42" s="32" t="str">
        <f>IF(D42="-","-",'（五）协检科室成本归集'!$H$12*'（六）安全评价中心完全成本分摊'!D42)</f>
        <v>-</v>
      </c>
      <c r="I42" s="32" t="str">
        <f>IF(D42="-","-",'（五）协检科室成本归集'!$I$12*'（六）安全评价中心完全成本分摊'!D42)</f>
        <v>-</v>
      </c>
      <c r="J42" s="32" t="str">
        <f>IF(D42="-","-",'（五）协检科室成本归集'!$J$12*'（六）安全评价中心完全成本分摊'!D42)</f>
        <v>-</v>
      </c>
      <c r="K42" s="32" t="str">
        <f>IF(D42="-","-",'（五）协检科室成本归集'!$K$12*'（六）安全评价中心完全成本分摊'!D42)</f>
        <v>-</v>
      </c>
      <c r="L42" s="52">
        <f t="shared" si="1"/>
        <v>0</v>
      </c>
    </row>
    <row r="43" spans="1:12" x14ac:dyDescent="0.15">
      <c r="A43" s="32">
        <v>2023</v>
      </c>
      <c r="B43" s="32">
        <v>5</v>
      </c>
      <c r="C43" s="36" t="s">
        <v>41</v>
      </c>
      <c r="D43" s="49" t="str">
        <f>IF('（一）基础数据表1_业务科室及项目成本人工时累计数 '!F50=0,"-",'（一）基础数据表1_业务科室及项目成本人工时累计数 '!K50/'（一）基础数据表1_业务科室及项目成本人工时累计数 '!F50)</f>
        <v>-</v>
      </c>
      <c r="E43" s="32" t="str">
        <f>IF(D43="-","-",'（五）协检科室成本归集'!$E$12*'（六）安全评价中心完全成本分摊'!D43)</f>
        <v>-</v>
      </c>
      <c r="F43" s="32" t="str">
        <f>IF(D43="-","-",'（五）协检科室成本归集'!$F$12*'（六）安全评价中心完全成本分摊'!D43)</f>
        <v>-</v>
      </c>
      <c r="G43" s="32" t="str">
        <f>IF(D43="-","-",'（五）协检科室成本归集'!$G$12*'（六）安全评价中心完全成本分摊'!D43)</f>
        <v>-</v>
      </c>
      <c r="H43" s="32" t="str">
        <f>IF(D43="-","-",'（五）协检科室成本归集'!$H$12*'（六）安全评价中心完全成本分摊'!D43)</f>
        <v>-</v>
      </c>
      <c r="I43" s="32" t="str">
        <f>IF(D43="-","-",'（五）协检科室成本归集'!$I$12*'（六）安全评价中心完全成本分摊'!D43)</f>
        <v>-</v>
      </c>
      <c r="J43" s="32" t="str">
        <f>IF(D43="-","-",'（五）协检科室成本归集'!$J$12*'（六）安全评价中心完全成本分摊'!D43)</f>
        <v>-</v>
      </c>
      <c r="K43" s="32" t="str">
        <f>IF(D43="-","-",'（五）协检科室成本归集'!$K$12*'（六）安全评价中心完全成本分摊'!D43)</f>
        <v>-</v>
      </c>
      <c r="L43" s="52">
        <f t="shared" si="1"/>
        <v>0</v>
      </c>
    </row>
    <row r="44" spans="1:12" x14ac:dyDescent="0.15">
      <c r="A44" s="32">
        <v>2023</v>
      </c>
      <c r="B44" s="32">
        <v>5</v>
      </c>
      <c r="C44" s="36" t="s">
        <v>42</v>
      </c>
      <c r="D44" s="49" t="str">
        <f>IF('（一）基础数据表1_业务科室及项目成本人工时累计数 '!F50=0,"-",'（一）基础数据表1_业务科室及项目成本人工时累计数 '!L50/'（一）基础数据表1_业务科室及项目成本人工时累计数 '!F50)</f>
        <v>-</v>
      </c>
      <c r="E44" s="32" t="str">
        <f>IF(D44="-","-",'（五）协检科室成本归集'!$E$12*'（六）安全评价中心完全成本分摊'!D44)</f>
        <v>-</v>
      </c>
      <c r="F44" s="32" t="str">
        <f>IF(D44="-","-",'（五）协检科室成本归集'!$F$12*'（六）安全评价中心完全成本分摊'!D44)</f>
        <v>-</v>
      </c>
      <c r="G44" s="32" t="str">
        <f>IF(D44="-","-",'（五）协检科室成本归集'!$G$12*'（六）安全评价中心完全成本分摊'!D44)</f>
        <v>-</v>
      </c>
      <c r="H44" s="32" t="str">
        <f>IF(D44="-","-",'（五）协检科室成本归集'!$H$12*'（六）安全评价中心完全成本分摊'!D44)</f>
        <v>-</v>
      </c>
      <c r="I44" s="32" t="str">
        <f>IF(D44="-","-",'（五）协检科室成本归集'!$I$12*'（六）安全评价中心完全成本分摊'!D44)</f>
        <v>-</v>
      </c>
      <c r="J44" s="32" t="str">
        <f>IF(D44="-","-",'（五）协检科室成本归集'!$J$12*'（六）安全评价中心完全成本分摊'!D44)</f>
        <v>-</v>
      </c>
      <c r="K44" s="32" t="str">
        <f>IF(D44="-","-",'（五）协检科室成本归集'!$K$12*'（六）安全评价中心完全成本分摊'!D44)</f>
        <v>-</v>
      </c>
      <c r="L44" s="52">
        <f t="shared" si="1"/>
        <v>0</v>
      </c>
    </row>
    <row r="45" spans="1:12" x14ac:dyDescent="0.15">
      <c r="A45" s="32">
        <v>2023</v>
      </c>
      <c r="B45" s="32">
        <v>5</v>
      </c>
      <c r="C45" s="36" t="s">
        <v>43</v>
      </c>
      <c r="D45" s="49" t="str">
        <f>IF('（一）基础数据表1_业务科室及项目成本人工时累计数 '!F50=0,"-",'（一）基础数据表1_业务科室及项目成本人工时累计数 '!M50/'（一）基础数据表1_业务科室及项目成本人工时累计数 '!F50)</f>
        <v>-</v>
      </c>
      <c r="E45" s="32" t="str">
        <f>IF(D45="-","-",'（五）协检科室成本归集'!$E$12*'（六）安全评价中心完全成本分摊'!D45)</f>
        <v>-</v>
      </c>
      <c r="F45" s="32" t="str">
        <f>IF(D45="-","-",'（五）协检科室成本归集'!$F$12*'（六）安全评价中心完全成本分摊'!D45)</f>
        <v>-</v>
      </c>
      <c r="G45" s="32" t="str">
        <f>IF(D45="-","-",'（五）协检科室成本归集'!$G$12*'（六）安全评价中心完全成本分摊'!D45)</f>
        <v>-</v>
      </c>
      <c r="H45" s="32" t="str">
        <f>IF(D45="-","-",'（五）协检科室成本归集'!$H$12*'（六）安全评价中心完全成本分摊'!D45)</f>
        <v>-</v>
      </c>
      <c r="I45" s="32" t="str">
        <f>IF(D45="-","-",'（五）协检科室成本归集'!$I$12*'（六）安全评价中心完全成本分摊'!D45)</f>
        <v>-</v>
      </c>
      <c r="J45" s="32" t="str">
        <f>IF(D45="-","-",'（五）协检科室成本归集'!$J$12*'（六）安全评价中心完全成本分摊'!D45)</f>
        <v>-</v>
      </c>
      <c r="K45" s="32" t="str">
        <f>IF(D45="-","-",'（五）协检科室成本归集'!$K$12*'（六）安全评价中心完全成本分摊'!D45)</f>
        <v>-</v>
      </c>
      <c r="L45" s="52">
        <f t="shared" si="1"/>
        <v>0</v>
      </c>
    </row>
    <row r="46" spans="1:12" x14ac:dyDescent="0.15">
      <c r="A46" s="32">
        <v>2023</v>
      </c>
      <c r="B46" s="32">
        <v>5</v>
      </c>
      <c r="C46" s="36" t="s">
        <v>37</v>
      </c>
      <c r="D46" s="49" t="str">
        <f>IF('（一）基础数据表1_业务科室及项目成本人工时累计数 '!F50=0,"-",'（一）基础数据表1_业务科室及项目成本人工时累计数 '!N50/'（一）基础数据表1_业务科室及项目成本人工时累计数 '!F50)</f>
        <v>-</v>
      </c>
      <c r="E46" s="32" t="str">
        <f>IF(D46="-","-",'（五）协检科室成本归集'!$E$12*'（六）安全评价中心完全成本分摊'!D46)</f>
        <v>-</v>
      </c>
      <c r="F46" s="32" t="str">
        <f>IF(D46="-","-",'（五）协检科室成本归集'!$F$12*'（六）安全评价中心完全成本分摊'!D46)</f>
        <v>-</v>
      </c>
      <c r="G46" s="32" t="str">
        <f>IF(D46="-","-",'（五）协检科室成本归集'!$G$12*'（六）安全评价中心完全成本分摊'!D46)</f>
        <v>-</v>
      </c>
      <c r="H46" s="32" t="str">
        <f>IF(D46="-","-",'（五）协检科室成本归集'!$H$12*'（六）安全评价中心完全成本分摊'!D46)</f>
        <v>-</v>
      </c>
      <c r="I46" s="32" t="str">
        <f>IF(D46="-","-",'（五）协检科室成本归集'!$I$12*'（六）安全评价中心完全成本分摊'!D46)</f>
        <v>-</v>
      </c>
      <c r="J46" s="32" t="str">
        <f>IF(D46="-","-",'（五）协检科室成本归集'!$J$12*'（六）安全评价中心完全成本分摊'!D46)</f>
        <v>-</v>
      </c>
      <c r="K46" s="32" t="str">
        <f>IF(D46="-","-",'（五）协检科室成本归集'!$K$12*'（六）安全评价中心完全成本分摊'!D46)</f>
        <v>-</v>
      </c>
      <c r="L46" s="52">
        <f t="shared" si="1"/>
        <v>0</v>
      </c>
    </row>
    <row r="47" spans="1:12" x14ac:dyDescent="0.15">
      <c r="A47" s="32">
        <v>2023</v>
      </c>
      <c r="B47" s="32">
        <v>5</v>
      </c>
      <c r="C47" s="36" t="s">
        <v>39</v>
      </c>
      <c r="D47" s="49" t="str">
        <f>IF('（一）基础数据表1_业务科室及项目成本人工时累计数 '!F50=0,"-",'（一）基础数据表1_业务科室及项目成本人工时累计数 '!P50/'（一）基础数据表1_业务科室及项目成本人工时累计数 '!F50)</f>
        <v>-</v>
      </c>
      <c r="E47" s="32" t="str">
        <f>IF(D47="-","-",'（五）协检科室成本归集'!$E$12*'（六）安全评价中心完全成本分摊'!D47)</f>
        <v>-</v>
      </c>
      <c r="F47" s="32" t="str">
        <f>IF(D47="-","-",'（五）协检科室成本归集'!$F$12*'（六）安全评价中心完全成本分摊'!D47)</f>
        <v>-</v>
      </c>
      <c r="G47" s="32" t="str">
        <f>IF(D47="-","-",'（五）协检科室成本归集'!$G$12*'（六）安全评价中心完全成本分摊'!D47)</f>
        <v>-</v>
      </c>
      <c r="H47" s="32" t="str">
        <f>IF(D47="-","-",'（五）协检科室成本归集'!$H$12*'（六）安全评价中心完全成本分摊'!D47)</f>
        <v>-</v>
      </c>
      <c r="I47" s="32" t="str">
        <f>IF(D47="-","-",'（五）协检科室成本归集'!$I$12*'（六）安全评价中心完全成本分摊'!D47)</f>
        <v>-</v>
      </c>
      <c r="J47" s="32" t="str">
        <f>IF(D47="-","-",'（五）协检科室成本归集'!$J$12*'（六）安全评价中心完全成本分摊'!D47)</f>
        <v>-</v>
      </c>
      <c r="K47" s="32" t="str">
        <f>IF(D47="-","-",'（五）协检科室成本归集'!$K$12*'（六）安全评价中心完全成本分摊'!D47)</f>
        <v>-</v>
      </c>
      <c r="L47" s="52">
        <f t="shared" si="1"/>
        <v>0</v>
      </c>
    </row>
    <row r="48" spans="1:12" x14ac:dyDescent="0.15">
      <c r="A48" s="32">
        <v>2023</v>
      </c>
      <c r="B48" s="32">
        <v>5</v>
      </c>
      <c r="C48" s="36" t="s">
        <v>71</v>
      </c>
      <c r="D48" s="51" t="str">
        <f>IF(SUM(D40:D47)=0,"-",1-SUM(D40:D47))</f>
        <v>-</v>
      </c>
      <c r="E48" s="32" t="str">
        <f>IF(D48="-","-",'（五）协检科室成本归集'!$E$12*'（六）安全评价中心完全成本分摊'!D48)</f>
        <v>-</v>
      </c>
      <c r="F48" s="32" t="str">
        <f>IF(D48="-","-",'（五）协检科室成本归集'!$F$12*'（六）安全评价中心完全成本分摊'!D48)</f>
        <v>-</v>
      </c>
      <c r="G48" s="32" t="str">
        <f>IF(D48="-","-",'（五）协检科室成本归集'!$G$12*'（六）安全评价中心完全成本分摊'!D48)</f>
        <v>-</v>
      </c>
      <c r="H48" s="32" t="str">
        <f>IF(D48="-","-",'（五）协检科室成本归集'!$H$12*'（六）安全评价中心完全成本分摊'!D48)</f>
        <v>-</v>
      </c>
      <c r="I48" s="32" t="str">
        <f>IF(D48="-","-",'（五）协检科室成本归集'!$I$12*'（六）安全评价中心完全成本分摊'!D48)</f>
        <v>-</v>
      </c>
      <c r="J48" s="32" t="str">
        <f>IF(D48="-","-",'（五）协检科室成本归集'!$J$12*'（六）安全评价中心完全成本分摊'!D48)</f>
        <v>-</v>
      </c>
      <c r="K48" s="32" t="str">
        <f>IF(D48="-","-",'（五）协检科室成本归集'!$K$12*'（六）安全评价中心完全成本分摊'!D48)</f>
        <v>-</v>
      </c>
      <c r="L48" s="52">
        <f t="shared" si="1"/>
        <v>0</v>
      </c>
    </row>
    <row r="49" spans="1:12" x14ac:dyDescent="0.15">
      <c r="A49" s="32">
        <v>2023</v>
      </c>
      <c r="B49" s="32">
        <v>6</v>
      </c>
      <c r="C49" s="36" t="s">
        <v>36</v>
      </c>
      <c r="D49" s="49" t="str">
        <f>IF('（一）基础数据表1_业务科室及项目成本人工时累计数 '!F59=0,"-",'（一）基础数据表1_业务科室及项目成本人工时累计数 '!H59/'（一）基础数据表1_业务科室及项目成本人工时累计数 '!F59)</f>
        <v>-</v>
      </c>
      <c r="E49" s="32" t="str">
        <f>IF(D49="-","-",'（五）协检科室成本归集'!$E$14*'（六）安全评价中心完全成本分摊'!D49)</f>
        <v>-</v>
      </c>
      <c r="F49" s="32" t="str">
        <f>IF(D49="-","-",'（五）协检科室成本归集'!$F$14*'（六）安全评价中心完全成本分摊'!D49)</f>
        <v>-</v>
      </c>
      <c r="G49" s="32" t="str">
        <f>IF(D49="-","-",'（五）协检科室成本归集'!$G$14*'（六）安全评价中心完全成本分摊'!D49)</f>
        <v>-</v>
      </c>
      <c r="H49" s="32" t="str">
        <f>IF(D49="-","-",'（五）协检科室成本归集'!$H$14*'（六）安全评价中心完全成本分摊'!D49)</f>
        <v>-</v>
      </c>
      <c r="I49" s="32" t="str">
        <f>IF(D49="-","-",'（五）协检科室成本归集'!$I$14*'（六）安全评价中心完全成本分摊'!D49)</f>
        <v>-</v>
      </c>
      <c r="J49" s="32" t="str">
        <f>IF(D49="-","-",'（五）协检科室成本归集'!$J$14*'（六）安全评价中心完全成本分摊'!D49)</f>
        <v>-</v>
      </c>
      <c r="K49" s="32" t="str">
        <f>IF(D49="-","-",'（五）协检科室成本归集'!$K$14*'（六）安全评价中心完全成本分摊'!D49)</f>
        <v>-</v>
      </c>
      <c r="L49" s="52">
        <f t="shared" si="1"/>
        <v>0</v>
      </c>
    </row>
    <row r="50" spans="1:12" x14ac:dyDescent="0.15">
      <c r="A50" s="32">
        <v>2023</v>
      </c>
      <c r="B50" s="32">
        <v>6</v>
      </c>
      <c r="C50" s="36" t="s">
        <v>38</v>
      </c>
      <c r="D50" s="49" t="str">
        <f>IF('（一）基础数据表1_业务科室及项目成本人工时累计数 '!F59=0,"-",'（一）基础数据表1_业务科室及项目成本人工时累计数 '!I59/'（一）基础数据表1_业务科室及项目成本人工时累计数 '!F59)</f>
        <v>-</v>
      </c>
      <c r="E50" s="32" t="str">
        <f>IF(D50="-","-",'（五）协检科室成本归集'!$E$14*'（六）安全评价中心完全成本分摊'!D50)</f>
        <v>-</v>
      </c>
      <c r="F50" s="32" t="str">
        <f>IF(D50="-","-",'（五）协检科室成本归集'!$F$14*'（六）安全评价中心完全成本分摊'!D50)</f>
        <v>-</v>
      </c>
      <c r="G50" s="32" t="str">
        <f>IF(D50="-","-",'（五）协检科室成本归集'!$G$14*'（六）安全评价中心完全成本分摊'!D50)</f>
        <v>-</v>
      </c>
      <c r="H50" s="32" t="str">
        <f>IF(D50="-","-",'（五）协检科室成本归集'!$H$14*'（六）安全评价中心完全成本分摊'!D50)</f>
        <v>-</v>
      </c>
      <c r="I50" s="32" t="str">
        <f>IF(D50="-","-",'（五）协检科室成本归集'!$I$14*'（六）安全评价中心完全成本分摊'!D50)</f>
        <v>-</v>
      </c>
      <c r="J50" s="32" t="str">
        <f>IF(D50="-","-",'（五）协检科室成本归集'!$J$14*'（六）安全评价中心完全成本分摊'!D50)</f>
        <v>-</v>
      </c>
      <c r="K50" s="32" t="str">
        <f>IF(D50="-","-",'（五）协检科室成本归集'!$K$14*'（六）安全评价中心完全成本分摊'!D50)</f>
        <v>-</v>
      </c>
      <c r="L50" s="52">
        <f t="shared" si="1"/>
        <v>0</v>
      </c>
    </row>
    <row r="51" spans="1:12" x14ac:dyDescent="0.15">
      <c r="A51" s="32">
        <v>2023</v>
      </c>
      <c r="B51" s="32">
        <v>6</v>
      </c>
      <c r="C51" s="40" t="s">
        <v>80</v>
      </c>
      <c r="D51" s="49" t="str">
        <f>IF('（一）基础数据表1_业务科室及项目成本人工时累计数 '!F59=0,"-",'（一）基础数据表1_业务科室及项目成本人工时累计数 '!J59/'（一）基础数据表1_业务科室及项目成本人工时累计数 '!F59)</f>
        <v>-</v>
      </c>
      <c r="E51" s="32" t="str">
        <f>IF(D51="-","-",'（五）协检科室成本归集'!$E$14*'（六）安全评价中心完全成本分摊'!D51)</f>
        <v>-</v>
      </c>
      <c r="F51" s="32" t="str">
        <f>IF(D51="-","-",'（五）协检科室成本归集'!$F$14*'（六）安全评价中心完全成本分摊'!D51)</f>
        <v>-</v>
      </c>
      <c r="G51" s="32" t="str">
        <f>IF(D51="-","-",'（五）协检科室成本归集'!$G$14*'（六）安全评价中心完全成本分摊'!D51)</f>
        <v>-</v>
      </c>
      <c r="H51" s="32" t="str">
        <f>IF(D51="-","-",'（五）协检科室成本归集'!$H$14*'（六）安全评价中心完全成本分摊'!D51)</f>
        <v>-</v>
      </c>
      <c r="I51" s="32" t="str">
        <f>IF(D51="-","-",'（五）协检科室成本归集'!$I$14*'（六）安全评价中心完全成本分摊'!D51)</f>
        <v>-</v>
      </c>
      <c r="J51" s="32" t="str">
        <f>IF(D51="-","-",'（五）协检科室成本归集'!$J$14*'（六）安全评价中心完全成本分摊'!D51)</f>
        <v>-</v>
      </c>
      <c r="K51" s="32" t="str">
        <f>IF(D51="-","-",'（五）协检科室成本归集'!$K$14*'（六）安全评价中心完全成本分摊'!D51)</f>
        <v>-</v>
      </c>
      <c r="L51" s="52">
        <f t="shared" si="1"/>
        <v>0</v>
      </c>
    </row>
    <row r="52" spans="1:12" x14ac:dyDescent="0.15">
      <c r="A52" s="32">
        <v>2023</v>
      </c>
      <c r="B52" s="32">
        <v>6</v>
      </c>
      <c r="C52" s="36" t="s">
        <v>41</v>
      </c>
      <c r="D52" s="49" t="str">
        <f>IF('（一）基础数据表1_业务科室及项目成本人工时累计数 '!F59=0,"-",'（一）基础数据表1_业务科室及项目成本人工时累计数 '!K59/'（一）基础数据表1_业务科室及项目成本人工时累计数 '!F59)</f>
        <v>-</v>
      </c>
      <c r="E52" s="32" t="str">
        <f>IF(D52="-","-",'（五）协检科室成本归集'!$E$14*'（六）安全评价中心完全成本分摊'!D52)</f>
        <v>-</v>
      </c>
      <c r="F52" s="32" t="str">
        <f>IF(D52="-","-",'（五）协检科室成本归集'!$F$14*'（六）安全评价中心完全成本分摊'!D52)</f>
        <v>-</v>
      </c>
      <c r="G52" s="32" t="str">
        <f>IF(D52="-","-",'（五）协检科室成本归集'!$G$14*'（六）安全评价中心完全成本分摊'!D52)</f>
        <v>-</v>
      </c>
      <c r="H52" s="32" t="str">
        <f>IF(D52="-","-",'（五）协检科室成本归集'!$H$14*'（六）安全评价中心完全成本分摊'!D52)</f>
        <v>-</v>
      </c>
      <c r="I52" s="32" t="str">
        <f>IF(D52="-","-",'（五）协检科室成本归集'!$I$14*'（六）安全评价中心完全成本分摊'!D52)</f>
        <v>-</v>
      </c>
      <c r="J52" s="32" t="str">
        <f>IF(D52="-","-",'（五）协检科室成本归集'!$J$14*'（六）安全评价中心完全成本分摊'!D52)</f>
        <v>-</v>
      </c>
      <c r="K52" s="32" t="str">
        <f>IF(D52="-","-",'（五）协检科室成本归集'!$K$14*'（六）安全评价中心完全成本分摊'!D52)</f>
        <v>-</v>
      </c>
      <c r="L52" s="52">
        <f t="shared" si="1"/>
        <v>0</v>
      </c>
    </row>
    <row r="53" spans="1:12" x14ac:dyDescent="0.15">
      <c r="A53" s="32">
        <v>2023</v>
      </c>
      <c r="B53" s="32">
        <v>6</v>
      </c>
      <c r="C53" s="36" t="s">
        <v>42</v>
      </c>
      <c r="D53" s="49" t="str">
        <f>IF('（一）基础数据表1_业务科室及项目成本人工时累计数 '!F59=0,"-",'（一）基础数据表1_业务科室及项目成本人工时累计数 '!L59/'（一）基础数据表1_业务科室及项目成本人工时累计数 '!F59)</f>
        <v>-</v>
      </c>
      <c r="E53" s="32" t="str">
        <f>IF(D53="-","-",'（五）协检科室成本归集'!$E$14*'（六）安全评价中心完全成本分摊'!D53)</f>
        <v>-</v>
      </c>
      <c r="F53" s="32" t="str">
        <f>IF(D53="-","-",'（五）协检科室成本归集'!$F$14*'（六）安全评价中心完全成本分摊'!D53)</f>
        <v>-</v>
      </c>
      <c r="G53" s="32" t="str">
        <f>IF(D53="-","-",'（五）协检科室成本归集'!$G$14*'（六）安全评价中心完全成本分摊'!D53)</f>
        <v>-</v>
      </c>
      <c r="H53" s="32" t="str">
        <f>IF(D53="-","-",'（五）协检科室成本归集'!$H$14*'（六）安全评价中心完全成本分摊'!D53)</f>
        <v>-</v>
      </c>
      <c r="I53" s="32" t="str">
        <f>IF(D53="-","-",'（五）协检科室成本归集'!$I$14*'（六）安全评价中心完全成本分摊'!D53)</f>
        <v>-</v>
      </c>
      <c r="J53" s="32" t="str">
        <f>IF(D53="-","-",'（五）协检科室成本归集'!$J$14*'（六）安全评价中心完全成本分摊'!D53)</f>
        <v>-</v>
      </c>
      <c r="K53" s="32" t="str">
        <f>IF(D53="-","-",'（五）协检科室成本归集'!$K$14*'（六）安全评价中心完全成本分摊'!D53)</f>
        <v>-</v>
      </c>
      <c r="L53" s="52">
        <f t="shared" si="1"/>
        <v>0</v>
      </c>
    </row>
    <row r="54" spans="1:12" x14ac:dyDescent="0.15">
      <c r="A54" s="32">
        <v>2023</v>
      </c>
      <c r="B54" s="32">
        <v>6</v>
      </c>
      <c r="C54" s="36" t="s">
        <v>43</v>
      </c>
      <c r="D54" s="49" t="str">
        <f>IF('（一）基础数据表1_业务科室及项目成本人工时累计数 '!F59=0,"-",'（一）基础数据表1_业务科室及项目成本人工时累计数 '!M59/'（一）基础数据表1_业务科室及项目成本人工时累计数 '!F59)</f>
        <v>-</v>
      </c>
      <c r="E54" s="32" t="str">
        <f>IF(D54="-","-",'（五）协检科室成本归集'!$E$14*'（六）安全评价中心完全成本分摊'!D54)</f>
        <v>-</v>
      </c>
      <c r="F54" s="32" t="str">
        <f>IF(D54="-","-",'（五）协检科室成本归集'!$F$14*'（六）安全评价中心完全成本分摊'!D54)</f>
        <v>-</v>
      </c>
      <c r="G54" s="32" t="str">
        <f>IF(D54="-","-",'（五）协检科室成本归集'!$G$14*'（六）安全评价中心完全成本分摊'!D54)</f>
        <v>-</v>
      </c>
      <c r="H54" s="32" t="str">
        <f>IF(D54="-","-",'（五）协检科室成本归集'!$H$14*'（六）安全评价中心完全成本分摊'!D54)</f>
        <v>-</v>
      </c>
      <c r="I54" s="32" t="str">
        <f>IF(D54="-","-",'（五）协检科室成本归集'!$I$14*'（六）安全评价中心完全成本分摊'!D54)</f>
        <v>-</v>
      </c>
      <c r="J54" s="32" t="str">
        <f>IF(D54="-","-",'（五）协检科室成本归集'!$J$14*'（六）安全评价中心完全成本分摊'!D54)</f>
        <v>-</v>
      </c>
      <c r="K54" s="32" t="str">
        <f>IF(D54="-","-",'（五）协检科室成本归集'!$K$14*'（六）安全评价中心完全成本分摊'!D54)</f>
        <v>-</v>
      </c>
      <c r="L54" s="52">
        <f t="shared" si="1"/>
        <v>0</v>
      </c>
    </row>
    <row r="55" spans="1:12" x14ac:dyDescent="0.15">
      <c r="A55" s="32">
        <v>2023</v>
      </c>
      <c r="B55" s="32">
        <v>6</v>
      </c>
      <c r="C55" s="36" t="s">
        <v>37</v>
      </c>
      <c r="D55" s="49" t="str">
        <f>IF('（一）基础数据表1_业务科室及项目成本人工时累计数 '!F59=0,"-",'（一）基础数据表1_业务科室及项目成本人工时累计数 '!N59/'（一）基础数据表1_业务科室及项目成本人工时累计数 '!F59)</f>
        <v>-</v>
      </c>
      <c r="E55" s="32" t="str">
        <f>IF(D55="-","-",'（五）协检科室成本归集'!$E$14*'（六）安全评价中心完全成本分摊'!D55)</f>
        <v>-</v>
      </c>
      <c r="F55" s="32" t="str">
        <f>IF(D55="-","-",'（五）协检科室成本归集'!$F$14*'（六）安全评价中心完全成本分摊'!D55)</f>
        <v>-</v>
      </c>
      <c r="G55" s="32" t="str">
        <f>IF(D55="-","-",'（五）协检科室成本归集'!$G$14*'（六）安全评价中心完全成本分摊'!D55)</f>
        <v>-</v>
      </c>
      <c r="H55" s="32" t="str">
        <f>IF(D55="-","-",'（五）协检科室成本归集'!$H$14*'（六）安全评价中心完全成本分摊'!D55)</f>
        <v>-</v>
      </c>
      <c r="I55" s="32" t="str">
        <f>IF(D55="-","-",'（五）协检科室成本归集'!$I$14*'（六）安全评价中心完全成本分摊'!D55)</f>
        <v>-</v>
      </c>
      <c r="J55" s="32" t="str">
        <f>IF(D55="-","-",'（五）协检科室成本归集'!$J$14*'（六）安全评价中心完全成本分摊'!D55)</f>
        <v>-</v>
      </c>
      <c r="K55" s="32" t="str">
        <f>IF(D55="-","-",'（五）协检科室成本归集'!$K$14*'（六）安全评价中心完全成本分摊'!D55)</f>
        <v>-</v>
      </c>
      <c r="L55" s="52">
        <f t="shared" si="1"/>
        <v>0</v>
      </c>
    </row>
    <row r="56" spans="1:12" x14ac:dyDescent="0.15">
      <c r="A56" s="32">
        <v>2023</v>
      </c>
      <c r="B56" s="32">
        <v>6</v>
      </c>
      <c r="C56" s="36" t="s">
        <v>39</v>
      </c>
      <c r="D56" s="49" t="str">
        <f>IF('（一）基础数据表1_业务科室及项目成本人工时累计数 '!F59=0,"-",'（一）基础数据表1_业务科室及项目成本人工时累计数 '!P59/'（一）基础数据表1_业务科室及项目成本人工时累计数 '!F59)</f>
        <v>-</v>
      </c>
      <c r="E56" s="32" t="str">
        <f>IF(D56="-","-",'（五）协检科室成本归集'!$E$14*'（六）安全评价中心完全成本分摊'!D56)</f>
        <v>-</v>
      </c>
      <c r="F56" s="32" t="str">
        <f>IF(D56="-","-",'（五）协检科室成本归集'!$F$14*'（六）安全评价中心完全成本分摊'!D56)</f>
        <v>-</v>
      </c>
      <c r="G56" s="32" t="str">
        <f>IF(D56="-","-",'（五）协检科室成本归集'!$G$14*'（六）安全评价中心完全成本分摊'!D56)</f>
        <v>-</v>
      </c>
      <c r="H56" s="32" t="str">
        <f>IF(D56="-","-",'（五）协检科室成本归集'!$H$14*'（六）安全评价中心完全成本分摊'!D56)</f>
        <v>-</v>
      </c>
      <c r="I56" s="32" t="str">
        <f>IF(D56="-","-",'（五）协检科室成本归集'!$I$14*'（六）安全评价中心完全成本分摊'!D56)</f>
        <v>-</v>
      </c>
      <c r="J56" s="32" t="str">
        <f>IF(D56="-","-",'（五）协检科室成本归集'!$J$14*'（六）安全评价中心完全成本分摊'!D56)</f>
        <v>-</v>
      </c>
      <c r="K56" s="32" t="str">
        <f>IF(D56="-","-",'（五）协检科室成本归集'!$K$14*'（六）安全评价中心完全成本分摊'!D56)</f>
        <v>-</v>
      </c>
      <c r="L56" s="52">
        <f t="shared" si="1"/>
        <v>0</v>
      </c>
    </row>
    <row r="57" spans="1:12" x14ac:dyDescent="0.15">
      <c r="A57" s="32">
        <v>2023</v>
      </c>
      <c r="B57" s="32">
        <v>6</v>
      </c>
      <c r="C57" s="36" t="s">
        <v>71</v>
      </c>
      <c r="D57" s="51" t="str">
        <f>IF(SUM(D49:D56)=0,"-",1-SUM(D49:D56))</f>
        <v>-</v>
      </c>
      <c r="E57" s="32" t="str">
        <f>IF(D57="-","-",'（五）协检科室成本归集'!$E$14*'（六）安全评价中心完全成本分摊'!D57)</f>
        <v>-</v>
      </c>
      <c r="F57" s="32" t="str">
        <f>IF(D57="-","-",'（五）协检科室成本归集'!$F$14*'（六）安全评价中心完全成本分摊'!D57)</f>
        <v>-</v>
      </c>
      <c r="G57" s="32" t="str">
        <f>IF(D57="-","-",'（五）协检科室成本归集'!$G$14*'（六）安全评价中心完全成本分摊'!D57)</f>
        <v>-</v>
      </c>
      <c r="H57" s="32" t="str">
        <f>IF(D57="-","-",'（五）协检科室成本归集'!$H$14*'（六）安全评价中心完全成本分摊'!D57)</f>
        <v>-</v>
      </c>
      <c r="I57" s="32" t="str">
        <f>IF(D57="-","-",'（五）协检科室成本归集'!$I$14*'（六）安全评价中心完全成本分摊'!D57)</f>
        <v>-</v>
      </c>
      <c r="J57" s="32" t="str">
        <f>IF(D57="-","-",'（五）协检科室成本归集'!$J$14*'（六）安全评价中心完全成本分摊'!D57)</f>
        <v>-</v>
      </c>
      <c r="K57" s="32" t="str">
        <f>IF(D57="-","-",'（五）协检科室成本归集'!$K$14*'（六）安全评价中心完全成本分摊'!D57)</f>
        <v>-</v>
      </c>
      <c r="L57" s="52">
        <f t="shared" si="1"/>
        <v>0</v>
      </c>
    </row>
    <row r="58" spans="1:12" x14ac:dyDescent="0.15">
      <c r="A58" s="32">
        <v>2023</v>
      </c>
      <c r="B58" s="32">
        <v>7</v>
      </c>
      <c r="C58" s="36" t="s">
        <v>36</v>
      </c>
      <c r="D58" s="49" t="str">
        <f>IF('（一）基础数据表1_业务科室及项目成本人工时累计数 '!F68=0,"-",'（一）基础数据表1_业务科室及项目成本人工时累计数 '!H68/'（一）基础数据表1_业务科室及项目成本人工时累计数 '!F68)</f>
        <v>-</v>
      </c>
      <c r="E58" s="32" t="str">
        <f>IF(D58="-","-",'（五）协检科室成本归集'!$E$16*'（六）安全评价中心完全成本分摊'!D58)</f>
        <v>-</v>
      </c>
      <c r="F58" s="32" t="str">
        <f>IF(D58="-","-",'（五）协检科室成本归集'!$F$16*'（六）安全评价中心完全成本分摊'!D58)</f>
        <v>-</v>
      </c>
      <c r="G58" s="32" t="str">
        <f>IF(D58="-","-",'（五）协检科室成本归集'!$G$16*'（六）安全评价中心完全成本分摊'!D58)</f>
        <v>-</v>
      </c>
      <c r="H58" s="32" t="str">
        <f>IF(D58="-","-",'（五）协检科室成本归集'!$H$16*'（六）安全评价中心完全成本分摊'!D58)</f>
        <v>-</v>
      </c>
      <c r="I58" s="32" t="str">
        <f>IF(D58="-","-",'（五）协检科室成本归集'!$I$16*'（六）安全评价中心完全成本分摊'!D58)</f>
        <v>-</v>
      </c>
      <c r="J58" s="32" t="str">
        <f>IF(D58="-","-",'（五）协检科室成本归集'!$J$16*'（六）安全评价中心完全成本分摊'!D58)</f>
        <v>-</v>
      </c>
      <c r="K58" s="32" t="str">
        <f>IF(D58="-","-",'（五）协检科室成本归集'!$K$16*'（六）安全评价中心完全成本分摊'!D58)</f>
        <v>-</v>
      </c>
      <c r="L58" s="52">
        <f t="shared" si="1"/>
        <v>0</v>
      </c>
    </row>
    <row r="59" spans="1:12" x14ac:dyDescent="0.15">
      <c r="A59" s="32">
        <v>2023</v>
      </c>
      <c r="B59" s="32">
        <v>7</v>
      </c>
      <c r="C59" s="36" t="s">
        <v>38</v>
      </c>
      <c r="D59" s="49" t="str">
        <f>IF('（一）基础数据表1_业务科室及项目成本人工时累计数 '!F68=0,"-",'（一）基础数据表1_业务科室及项目成本人工时累计数 '!I68/'（一）基础数据表1_业务科室及项目成本人工时累计数 '!F68)</f>
        <v>-</v>
      </c>
      <c r="E59" s="32" t="str">
        <f>IF(D59="-","-",'（五）协检科室成本归集'!$E$16*'（六）安全评价中心完全成本分摊'!D59)</f>
        <v>-</v>
      </c>
      <c r="F59" s="32" t="str">
        <f>IF(D59="-","-",'（五）协检科室成本归集'!$F$16*'（六）安全评价中心完全成本分摊'!D59)</f>
        <v>-</v>
      </c>
      <c r="G59" s="32" t="str">
        <f>IF(D59="-","-",'（五）协检科室成本归集'!$G$16*'（六）安全评价中心完全成本分摊'!D59)</f>
        <v>-</v>
      </c>
      <c r="H59" s="32" t="str">
        <f>IF(D59="-","-",'（五）协检科室成本归集'!$H$16*'（六）安全评价中心完全成本分摊'!D59)</f>
        <v>-</v>
      </c>
      <c r="I59" s="32" t="str">
        <f>IF(D59="-","-",'（五）协检科室成本归集'!$I$16*'（六）安全评价中心完全成本分摊'!D59)</f>
        <v>-</v>
      </c>
      <c r="J59" s="32" t="str">
        <f>IF(D59="-","-",'（五）协检科室成本归集'!$J$16*'（六）安全评价中心完全成本分摊'!D59)</f>
        <v>-</v>
      </c>
      <c r="K59" s="32" t="str">
        <f>IF(D59="-","-",'（五）协检科室成本归集'!$K$16*'（六）安全评价中心完全成本分摊'!D59)</f>
        <v>-</v>
      </c>
      <c r="L59" s="52">
        <f t="shared" si="1"/>
        <v>0</v>
      </c>
    </row>
    <row r="60" spans="1:12" x14ac:dyDescent="0.15">
      <c r="A60" s="32">
        <v>2023</v>
      </c>
      <c r="B60" s="32">
        <v>7</v>
      </c>
      <c r="C60" s="40" t="s">
        <v>80</v>
      </c>
      <c r="D60" s="49" t="str">
        <f>IF('（一）基础数据表1_业务科室及项目成本人工时累计数 '!F68=0,"-",'（一）基础数据表1_业务科室及项目成本人工时累计数 '!J68/'（一）基础数据表1_业务科室及项目成本人工时累计数 '!F68)</f>
        <v>-</v>
      </c>
      <c r="E60" s="32" t="str">
        <f>IF(D60="-","-",'（五）协检科室成本归集'!$E$16*'（六）安全评价中心完全成本分摊'!D60)</f>
        <v>-</v>
      </c>
      <c r="F60" s="32" t="str">
        <f>IF(D60="-","-",'（五）协检科室成本归集'!$F$16*'（六）安全评价中心完全成本分摊'!D60)</f>
        <v>-</v>
      </c>
      <c r="G60" s="32" t="str">
        <f>IF(D60="-","-",'（五）协检科室成本归集'!$G$16*'（六）安全评价中心完全成本分摊'!D60)</f>
        <v>-</v>
      </c>
      <c r="H60" s="32" t="str">
        <f>IF(D60="-","-",'（五）协检科室成本归集'!$H$16*'（六）安全评价中心完全成本分摊'!D60)</f>
        <v>-</v>
      </c>
      <c r="I60" s="32" t="str">
        <f>IF(D60="-","-",'（五）协检科室成本归集'!$I$16*'（六）安全评价中心完全成本分摊'!D60)</f>
        <v>-</v>
      </c>
      <c r="J60" s="32" t="str">
        <f>IF(D60="-","-",'（五）协检科室成本归集'!$J$16*'（六）安全评价中心完全成本分摊'!D60)</f>
        <v>-</v>
      </c>
      <c r="K60" s="32" t="str">
        <f>IF(D60="-","-",'（五）协检科室成本归集'!$K$16*'（六）安全评价中心完全成本分摊'!D60)</f>
        <v>-</v>
      </c>
      <c r="L60" s="52">
        <f t="shared" si="1"/>
        <v>0</v>
      </c>
    </row>
    <row r="61" spans="1:12" x14ac:dyDescent="0.15">
      <c r="A61" s="32">
        <v>2023</v>
      </c>
      <c r="B61" s="32">
        <v>7</v>
      </c>
      <c r="C61" s="36" t="s">
        <v>41</v>
      </c>
      <c r="D61" s="49" t="str">
        <f>IF('（一）基础数据表1_业务科室及项目成本人工时累计数 '!F68=0,"-",'（一）基础数据表1_业务科室及项目成本人工时累计数 '!K68/'（一）基础数据表1_业务科室及项目成本人工时累计数 '!F68)</f>
        <v>-</v>
      </c>
      <c r="E61" s="32" t="str">
        <f>IF(D61="-","-",'（五）协检科室成本归集'!$E$16*'（六）安全评价中心完全成本分摊'!D61)</f>
        <v>-</v>
      </c>
      <c r="F61" s="32" t="str">
        <f>IF(D61="-","-",'（五）协检科室成本归集'!$F$16*'（六）安全评价中心完全成本分摊'!D61)</f>
        <v>-</v>
      </c>
      <c r="G61" s="32" t="str">
        <f>IF(D61="-","-",'（五）协检科室成本归集'!$G$16*'（六）安全评价中心完全成本分摊'!D61)</f>
        <v>-</v>
      </c>
      <c r="H61" s="32" t="str">
        <f>IF(D61="-","-",'（五）协检科室成本归集'!$H$16*'（六）安全评价中心完全成本分摊'!D61)</f>
        <v>-</v>
      </c>
      <c r="I61" s="32" t="str">
        <f>IF(D61="-","-",'（五）协检科室成本归集'!$I$16*'（六）安全评价中心完全成本分摊'!D61)</f>
        <v>-</v>
      </c>
      <c r="J61" s="32" t="str">
        <f>IF(D61="-","-",'（五）协检科室成本归集'!$J$16*'（六）安全评价中心完全成本分摊'!D61)</f>
        <v>-</v>
      </c>
      <c r="K61" s="32" t="str">
        <f>IF(D61="-","-",'（五）协检科室成本归集'!$K$16*'（六）安全评价中心完全成本分摊'!D61)</f>
        <v>-</v>
      </c>
      <c r="L61" s="52">
        <f t="shared" si="1"/>
        <v>0</v>
      </c>
    </row>
    <row r="62" spans="1:12" x14ac:dyDescent="0.15">
      <c r="A62" s="32">
        <v>2023</v>
      </c>
      <c r="B62" s="32">
        <v>7</v>
      </c>
      <c r="C62" s="36" t="s">
        <v>42</v>
      </c>
      <c r="D62" s="49" t="str">
        <f>IF('（一）基础数据表1_业务科室及项目成本人工时累计数 '!F68=0,"-",'（一）基础数据表1_业务科室及项目成本人工时累计数 '!L68/'（一）基础数据表1_业务科室及项目成本人工时累计数 '!F68)</f>
        <v>-</v>
      </c>
      <c r="E62" s="32" t="str">
        <f>IF(D62="-","-",'（五）协检科室成本归集'!$E$16*'（六）安全评价中心完全成本分摊'!D62)</f>
        <v>-</v>
      </c>
      <c r="F62" s="32" t="str">
        <f>IF(D62="-","-",'（五）协检科室成本归集'!$F$16*'（六）安全评价中心完全成本分摊'!D62)</f>
        <v>-</v>
      </c>
      <c r="G62" s="32" t="str">
        <f>IF(D62="-","-",'（五）协检科室成本归集'!$G$16*'（六）安全评价中心完全成本分摊'!D62)</f>
        <v>-</v>
      </c>
      <c r="H62" s="32" t="str">
        <f>IF(D62="-","-",'（五）协检科室成本归集'!$H$16*'（六）安全评价中心完全成本分摊'!D62)</f>
        <v>-</v>
      </c>
      <c r="I62" s="32" t="str">
        <f>IF(D62="-","-",'（五）协检科室成本归集'!$I$16*'（六）安全评价中心完全成本分摊'!D62)</f>
        <v>-</v>
      </c>
      <c r="J62" s="32" t="str">
        <f>IF(D62="-","-",'（五）协检科室成本归集'!$J$16*'（六）安全评价中心完全成本分摊'!D62)</f>
        <v>-</v>
      </c>
      <c r="K62" s="32" t="str">
        <f>IF(D62="-","-",'（五）协检科室成本归集'!$K$16*'（六）安全评价中心完全成本分摊'!D62)</f>
        <v>-</v>
      </c>
      <c r="L62" s="52">
        <f t="shared" si="1"/>
        <v>0</v>
      </c>
    </row>
    <row r="63" spans="1:12" x14ac:dyDescent="0.15">
      <c r="A63" s="32">
        <v>2023</v>
      </c>
      <c r="B63" s="32">
        <v>7</v>
      </c>
      <c r="C63" s="36" t="s">
        <v>43</v>
      </c>
      <c r="D63" s="49" t="str">
        <f>IF('（一）基础数据表1_业务科室及项目成本人工时累计数 '!F68=0,"-",'（一）基础数据表1_业务科室及项目成本人工时累计数 '!M68/'（一）基础数据表1_业务科室及项目成本人工时累计数 '!F68)</f>
        <v>-</v>
      </c>
      <c r="E63" s="32" t="str">
        <f>IF(D63="-","-",'（五）协检科室成本归集'!$E$16*'（六）安全评价中心完全成本分摊'!D63)</f>
        <v>-</v>
      </c>
      <c r="F63" s="32" t="str">
        <f>IF(D63="-","-",'（五）协检科室成本归集'!$F$16*'（六）安全评价中心完全成本分摊'!D63)</f>
        <v>-</v>
      </c>
      <c r="G63" s="32" t="str">
        <f>IF(D63="-","-",'（五）协检科室成本归集'!$G$16*'（六）安全评价中心完全成本分摊'!D63)</f>
        <v>-</v>
      </c>
      <c r="H63" s="32" t="str">
        <f>IF(D63="-","-",'（五）协检科室成本归集'!$H$16*'（六）安全评价中心完全成本分摊'!D63)</f>
        <v>-</v>
      </c>
      <c r="I63" s="32" t="str">
        <f>IF(D63="-","-",'（五）协检科室成本归集'!$I$16*'（六）安全评价中心完全成本分摊'!D63)</f>
        <v>-</v>
      </c>
      <c r="J63" s="32" t="str">
        <f>IF(D63="-","-",'（五）协检科室成本归集'!$J$16*'（六）安全评价中心完全成本分摊'!D63)</f>
        <v>-</v>
      </c>
      <c r="K63" s="32" t="str">
        <f>IF(D63="-","-",'（五）协检科室成本归集'!$K$16*'（六）安全评价中心完全成本分摊'!D63)</f>
        <v>-</v>
      </c>
      <c r="L63" s="52">
        <f t="shared" si="1"/>
        <v>0</v>
      </c>
    </row>
    <row r="64" spans="1:12" x14ac:dyDescent="0.15">
      <c r="A64" s="32">
        <v>2023</v>
      </c>
      <c r="B64" s="32">
        <v>7</v>
      </c>
      <c r="C64" s="36" t="s">
        <v>37</v>
      </c>
      <c r="D64" s="49" t="str">
        <f>IF('（一）基础数据表1_业务科室及项目成本人工时累计数 '!F68=0,"-",'（一）基础数据表1_业务科室及项目成本人工时累计数 '!N68/'（一）基础数据表1_业务科室及项目成本人工时累计数 '!F68)</f>
        <v>-</v>
      </c>
      <c r="E64" s="32" t="str">
        <f>IF(D64="-","-",'（五）协检科室成本归集'!$E$16*'（六）安全评价中心完全成本分摊'!D64)</f>
        <v>-</v>
      </c>
      <c r="F64" s="32" t="str">
        <f>IF(D64="-","-",'（五）协检科室成本归集'!$F$16*'（六）安全评价中心完全成本分摊'!D64)</f>
        <v>-</v>
      </c>
      <c r="G64" s="32" t="str">
        <f>IF(D64="-","-",'（五）协检科室成本归集'!$G$16*'（六）安全评价中心完全成本分摊'!D64)</f>
        <v>-</v>
      </c>
      <c r="H64" s="32" t="str">
        <f>IF(D64="-","-",'（五）协检科室成本归集'!$H$16*'（六）安全评价中心完全成本分摊'!D64)</f>
        <v>-</v>
      </c>
      <c r="I64" s="32" t="str">
        <f>IF(D64="-","-",'（五）协检科室成本归集'!$I$16*'（六）安全评价中心完全成本分摊'!D64)</f>
        <v>-</v>
      </c>
      <c r="J64" s="32" t="str">
        <f>IF(D64="-","-",'（五）协检科室成本归集'!$J$16*'（六）安全评价中心完全成本分摊'!D64)</f>
        <v>-</v>
      </c>
      <c r="K64" s="32" t="str">
        <f>IF(D64="-","-",'（五）协检科室成本归集'!$K$16*'（六）安全评价中心完全成本分摊'!D64)</f>
        <v>-</v>
      </c>
      <c r="L64" s="52">
        <f t="shared" si="1"/>
        <v>0</v>
      </c>
    </row>
    <row r="65" spans="1:12" x14ac:dyDescent="0.15">
      <c r="A65" s="32">
        <v>2023</v>
      </c>
      <c r="B65" s="32">
        <v>7</v>
      </c>
      <c r="C65" s="36" t="s">
        <v>39</v>
      </c>
      <c r="D65" s="49" t="str">
        <f>IF('（一）基础数据表1_业务科室及项目成本人工时累计数 '!F68=0,"-",'（一）基础数据表1_业务科室及项目成本人工时累计数 '!P68/'（一）基础数据表1_业务科室及项目成本人工时累计数 '!F68)</f>
        <v>-</v>
      </c>
      <c r="E65" s="32" t="str">
        <f>IF(D65="-","-",'（五）协检科室成本归集'!$E$16*'（六）安全评价中心完全成本分摊'!D65)</f>
        <v>-</v>
      </c>
      <c r="F65" s="32" t="str">
        <f>IF(D65="-","-",'（五）协检科室成本归集'!$F$16*'（六）安全评价中心完全成本分摊'!D65)</f>
        <v>-</v>
      </c>
      <c r="G65" s="32" t="str">
        <f>IF(D65="-","-",'（五）协检科室成本归集'!$G$16*'（六）安全评价中心完全成本分摊'!D65)</f>
        <v>-</v>
      </c>
      <c r="H65" s="32" t="str">
        <f>IF(D65="-","-",'（五）协检科室成本归集'!$H$16*'（六）安全评价中心完全成本分摊'!D65)</f>
        <v>-</v>
      </c>
      <c r="I65" s="32" t="str">
        <f>IF(D65="-","-",'（五）协检科室成本归集'!$I$16*'（六）安全评价中心完全成本分摊'!D65)</f>
        <v>-</v>
      </c>
      <c r="J65" s="32" t="str">
        <f>IF(D65="-","-",'（五）协检科室成本归集'!$J$16*'（六）安全评价中心完全成本分摊'!D65)</f>
        <v>-</v>
      </c>
      <c r="K65" s="32" t="str">
        <f>IF(D65="-","-",'（五）协检科室成本归集'!$K$16*'（六）安全评价中心完全成本分摊'!D65)</f>
        <v>-</v>
      </c>
      <c r="L65" s="52">
        <f t="shared" si="1"/>
        <v>0</v>
      </c>
    </row>
    <row r="66" spans="1:12" x14ac:dyDescent="0.15">
      <c r="A66" s="32">
        <v>2023</v>
      </c>
      <c r="B66" s="32">
        <v>7</v>
      </c>
      <c r="C66" s="36" t="s">
        <v>71</v>
      </c>
      <c r="D66" s="51" t="str">
        <f>IF(SUM(D58:D65)=0,"-",1-SUM(D58:D65))</f>
        <v>-</v>
      </c>
      <c r="E66" s="32" t="str">
        <f>IF(D66="-","-",'（五）协检科室成本归集'!$E$16*'（六）安全评价中心完全成本分摊'!D66)</f>
        <v>-</v>
      </c>
      <c r="F66" s="32" t="str">
        <f>IF(D66="-","-",'（五）协检科室成本归集'!$F$16*'（六）安全评价中心完全成本分摊'!D66)</f>
        <v>-</v>
      </c>
      <c r="G66" s="32" t="str">
        <f>IF(D66="-","-",'（五）协检科室成本归集'!$G$16*'（六）安全评价中心完全成本分摊'!D66)</f>
        <v>-</v>
      </c>
      <c r="H66" s="32" t="str">
        <f>IF(D66="-","-",'（五）协检科室成本归集'!$H$16*'（六）安全评价中心完全成本分摊'!D66)</f>
        <v>-</v>
      </c>
      <c r="I66" s="32" t="str">
        <f>IF(D66="-","-",'（五）协检科室成本归集'!$I$16*'（六）安全评价中心完全成本分摊'!D66)</f>
        <v>-</v>
      </c>
      <c r="J66" s="32" t="str">
        <f>IF(D66="-","-",'（五）协检科室成本归集'!$J$16*'（六）安全评价中心完全成本分摊'!D66)</f>
        <v>-</v>
      </c>
      <c r="K66" s="32" t="str">
        <f>IF(D66="-","-",'（五）协检科室成本归集'!$K$16*'（六）安全评价中心完全成本分摊'!D66)</f>
        <v>-</v>
      </c>
      <c r="L66" s="52">
        <f t="shared" si="1"/>
        <v>0</v>
      </c>
    </row>
    <row r="67" spans="1:12" x14ac:dyDescent="0.15">
      <c r="A67" s="32">
        <v>2023</v>
      </c>
      <c r="B67" s="32">
        <v>8</v>
      </c>
      <c r="C67" s="36" t="s">
        <v>36</v>
      </c>
      <c r="D67" s="49" t="str">
        <f>IF('（一）基础数据表1_业务科室及项目成本人工时累计数 '!F77=0,"-",'（一）基础数据表1_业务科室及项目成本人工时累计数 '!H77/'（一）基础数据表1_业务科室及项目成本人工时累计数 '!F77)</f>
        <v>-</v>
      </c>
      <c r="E67" s="32" t="str">
        <f>IF(D67="-","-",'（五）协检科室成本归集'!$E$18*'（六）安全评价中心完全成本分摊'!D67)</f>
        <v>-</v>
      </c>
      <c r="F67" s="32" t="str">
        <f>IF(D67="-","-",'（五）协检科室成本归集'!$F$18*'（六）安全评价中心完全成本分摊'!D67)</f>
        <v>-</v>
      </c>
      <c r="G67" s="32" t="str">
        <f>IF(D67="-","-",'（五）协检科室成本归集'!$G$18*'（六）安全评价中心完全成本分摊'!D67)</f>
        <v>-</v>
      </c>
      <c r="H67" s="32" t="str">
        <f>IF(D67="-","-",'（五）协检科室成本归集'!$H$18*'（六）安全评价中心完全成本分摊'!D67)</f>
        <v>-</v>
      </c>
      <c r="I67" s="32" t="str">
        <f>IF(D67="-","-",'（五）协检科室成本归集'!$I$18*'（六）安全评价中心完全成本分摊'!D67)</f>
        <v>-</v>
      </c>
      <c r="J67" s="32" t="str">
        <f>IF(D67="-","-",'（五）协检科室成本归集'!$J$18*'（六）安全评价中心完全成本分摊'!D67)</f>
        <v>-</v>
      </c>
      <c r="K67" s="32" t="str">
        <f>IF(D67="-","-",'（五）协检科室成本归集'!$K$18*'（六）安全评价中心完全成本分摊'!D67)</f>
        <v>-</v>
      </c>
      <c r="L67" s="52">
        <f t="shared" si="1"/>
        <v>0</v>
      </c>
    </row>
    <row r="68" spans="1:12" x14ac:dyDescent="0.15">
      <c r="A68" s="32">
        <v>2023</v>
      </c>
      <c r="B68" s="32">
        <v>8</v>
      </c>
      <c r="C68" s="36" t="s">
        <v>38</v>
      </c>
      <c r="D68" s="49" t="str">
        <f>IF('（一）基础数据表1_业务科室及项目成本人工时累计数 '!F77=0,"-",'（一）基础数据表1_业务科室及项目成本人工时累计数 '!I77/'（一）基础数据表1_业务科室及项目成本人工时累计数 '!F77)</f>
        <v>-</v>
      </c>
      <c r="E68" s="32" t="str">
        <f>IF(D68="-","-",'（五）协检科室成本归集'!$E$18*'（六）安全评价中心完全成本分摊'!D68)</f>
        <v>-</v>
      </c>
      <c r="F68" s="32" t="str">
        <f>IF(D68="-","-",'（五）协检科室成本归集'!$F$18*'（六）安全评价中心完全成本分摊'!D68)</f>
        <v>-</v>
      </c>
      <c r="G68" s="32" t="str">
        <f>IF(D68="-","-",'（五）协检科室成本归集'!$G$18*'（六）安全评价中心完全成本分摊'!D68)</f>
        <v>-</v>
      </c>
      <c r="H68" s="32" t="str">
        <f>IF(D68="-","-",'（五）协检科室成本归集'!$H$18*'（六）安全评价中心完全成本分摊'!D68)</f>
        <v>-</v>
      </c>
      <c r="I68" s="32" t="str">
        <f>IF(D68="-","-",'（五）协检科室成本归集'!$I$18*'（六）安全评价中心完全成本分摊'!D68)</f>
        <v>-</v>
      </c>
      <c r="J68" s="32" t="str">
        <f>IF(D68="-","-",'（五）协检科室成本归集'!$J$18*'（六）安全评价中心完全成本分摊'!D68)</f>
        <v>-</v>
      </c>
      <c r="K68" s="32" t="str">
        <f>IF(D68="-","-",'（五）协检科室成本归集'!$K$18*'（六）安全评价中心完全成本分摊'!D68)</f>
        <v>-</v>
      </c>
      <c r="L68" s="52">
        <f t="shared" ref="L68:L99" si="2">SUM(E68:K68)</f>
        <v>0</v>
      </c>
    </row>
    <row r="69" spans="1:12" x14ac:dyDescent="0.15">
      <c r="A69" s="32">
        <v>2023</v>
      </c>
      <c r="B69" s="32">
        <v>8</v>
      </c>
      <c r="C69" s="40" t="s">
        <v>80</v>
      </c>
      <c r="D69" s="49" t="str">
        <f>IF('（一）基础数据表1_业务科室及项目成本人工时累计数 '!F77=0,"-",'（一）基础数据表1_业务科室及项目成本人工时累计数 '!J77/'（一）基础数据表1_业务科室及项目成本人工时累计数 '!F77)</f>
        <v>-</v>
      </c>
      <c r="E69" s="32" t="str">
        <f>IF(D69="-","-",'（五）协检科室成本归集'!$E$18*'（六）安全评价中心完全成本分摊'!D69)</f>
        <v>-</v>
      </c>
      <c r="F69" s="32" t="str">
        <f>IF(D69="-","-",'（五）协检科室成本归集'!$F$18*'（六）安全评价中心完全成本分摊'!D69)</f>
        <v>-</v>
      </c>
      <c r="G69" s="32" t="str">
        <f>IF(D69="-","-",'（五）协检科室成本归集'!$G$18*'（六）安全评价中心完全成本分摊'!D69)</f>
        <v>-</v>
      </c>
      <c r="H69" s="32" t="str">
        <f>IF(D69="-","-",'（五）协检科室成本归集'!$H$18*'（六）安全评价中心完全成本分摊'!D69)</f>
        <v>-</v>
      </c>
      <c r="I69" s="32" t="str">
        <f>IF(D69="-","-",'（五）协检科室成本归集'!$I$18*'（六）安全评价中心完全成本分摊'!D69)</f>
        <v>-</v>
      </c>
      <c r="J69" s="32" t="str">
        <f>IF(D69="-","-",'（五）协检科室成本归集'!$J$18*'（六）安全评价中心完全成本分摊'!D69)</f>
        <v>-</v>
      </c>
      <c r="K69" s="32" t="str">
        <f>IF(D69="-","-",'（五）协检科室成本归集'!$K$18*'（六）安全评价中心完全成本分摊'!D69)</f>
        <v>-</v>
      </c>
      <c r="L69" s="52">
        <f t="shared" si="2"/>
        <v>0</v>
      </c>
    </row>
    <row r="70" spans="1:12" x14ac:dyDescent="0.15">
      <c r="A70" s="32">
        <v>2023</v>
      </c>
      <c r="B70" s="32">
        <v>8</v>
      </c>
      <c r="C70" s="36" t="s">
        <v>41</v>
      </c>
      <c r="D70" s="49" t="str">
        <f>IF('（一）基础数据表1_业务科室及项目成本人工时累计数 '!F77=0,"-",'（一）基础数据表1_业务科室及项目成本人工时累计数 '!K77/'（一）基础数据表1_业务科室及项目成本人工时累计数 '!F77)</f>
        <v>-</v>
      </c>
      <c r="E70" s="32" t="str">
        <f>IF(D70="-","-",'（五）协检科室成本归集'!$E$18*'（六）安全评价中心完全成本分摊'!D70)</f>
        <v>-</v>
      </c>
      <c r="F70" s="32" t="str">
        <f>IF(D70="-","-",'（五）协检科室成本归集'!$F$18*'（六）安全评价中心完全成本分摊'!D70)</f>
        <v>-</v>
      </c>
      <c r="G70" s="32" t="str">
        <f>IF(D70="-","-",'（五）协检科室成本归集'!$G$18*'（六）安全评价中心完全成本分摊'!D70)</f>
        <v>-</v>
      </c>
      <c r="H70" s="32" t="str">
        <f>IF(D70="-","-",'（五）协检科室成本归集'!$H$18*'（六）安全评价中心完全成本分摊'!D70)</f>
        <v>-</v>
      </c>
      <c r="I70" s="32" t="str">
        <f>IF(D70="-","-",'（五）协检科室成本归集'!$I$18*'（六）安全评价中心完全成本分摊'!D70)</f>
        <v>-</v>
      </c>
      <c r="J70" s="32" t="str">
        <f>IF(D70="-","-",'（五）协检科室成本归集'!$J$18*'（六）安全评价中心完全成本分摊'!D70)</f>
        <v>-</v>
      </c>
      <c r="K70" s="32" t="str">
        <f>IF(D70="-","-",'（五）协检科室成本归集'!$K$18*'（六）安全评价中心完全成本分摊'!D70)</f>
        <v>-</v>
      </c>
      <c r="L70" s="52">
        <f t="shared" si="2"/>
        <v>0</v>
      </c>
    </row>
    <row r="71" spans="1:12" x14ac:dyDescent="0.15">
      <c r="A71" s="32">
        <v>2023</v>
      </c>
      <c r="B71" s="32">
        <v>8</v>
      </c>
      <c r="C71" s="36" t="s">
        <v>42</v>
      </c>
      <c r="D71" s="49" t="str">
        <f>IF('（一）基础数据表1_业务科室及项目成本人工时累计数 '!F77=0,"-",'（一）基础数据表1_业务科室及项目成本人工时累计数 '!L77/'（一）基础数据表1_业务科室及项目成本人工时累计数 '!F77)</f>
        <v>-</v>
      </c>
      <c r="E71" s="32" t="str">
        <f>IF(D71="-","-",'（五）协检科室成本归集'!$E$18*'（六）安全评价中心完全成本分摊'!D71)</f>
        <v>-</v>
      </c>
      <c r="F71" s="32" t="str">
        <f>IF(D71="-","-",'（五）协检科室成本归集'!$F$18*'（六）安全评价中心完全成本分摊'!D71)</f>
        <v>-</v>
      </c>
      <c r="G71" s="32" t="str">
        <f>IF(D71="-","-",'（五）协检科室成本归集'!$G$18*'（六）安全评价中心完全成本分摊'!D71)</f>
        <v>-</v>
      </c>
      <c r="H71" s="32" t="str">
        <f>IF(D71="-","-",'（五）协检科室成本归集'!$H$18*'（六）安全评价中心完全成本分摊'!D71)</f>
        <v>-</v>
      </c>
      <c r="I71" s="32" t="str">
        <f>IF(D71="-","-",'（五）协检科室成本归集'!$I$18*'（六）安全评价中心完全成本分摊'!D71)</f>
        <v>-</v>
      </c>
      <c r="J71" s="32" t="str">
        <f>IF(D71="-","-",'（五）协检科室成本归集'!$J$18*'（六）安全评价中心完全成本分摊'!D71)</f>
        <v>-</v>
      </c>
      <c r="K71" s="32" t="str">
        <f>IF(D71="-","-",'（五）协检科室成本归集'!$K$18*'（六）安全评价中心完全成本分摊'!D71)</f>
        <v>-</v>
      </c>
      <c r="L71" s="52">
        <f t="shared" si="2"/>
        <v>0</v>
      </c>
    </row>
    <row r="72" spans="1:12" x14ac:dyDescent="0.15">
      <c r="A72" s="32">
        <v>2023</v>
      </c>
      <c r="B72" s="32">
        <v>8</v>
      </c>
      <c r="C72" s="36" t="s">
        <v>43</v>
      </c>
      <c r="D72" s="49" t="str">
        <f>IF('（一）基础数据表1_业务科室及项目成本人工时累计数 '!F77=0,"-",'（一）基础数据表1_业务科室及项目成本人工时累计数 '!M77/'（一）基础数据表1_业务科室及项目成本人工时累计数 '!F77)</f>
        <v>-</v>
      </c>
      <c r="E72" s="32" t="str">
        <f>IF(D72="-","-",'（五）协检科室成本归集'!$E$18*'（六）安全评价中心完全成本分摊'!D72)</f>
        <v>-</v>
      </c>
      <c r="F72" s="32" t="str">
        <f>IF(D72="-","-",'（五）协检科室成本归集'!$F$18*'（六）安全评价中心完全成本分摊'!D72)</f>
        <v>-</v>
      </c>
      <c r="G72" s="32" t="str">
        <f>IF(D72="-","-",'（五）协检科室成本归集'!$G$18*'（六）安全评价中心完全成本分摊'!D72)</f>
        <v>-</v>
      </c>
      <c r="H72" s="32" t="str">
        <f>IF(D72="-","-",'（五）协检科室成本归集'!$H$18*'（六）安全评价中心完全成本分摊'!D72)</f>
        <v>-</v>
      </c>
      <c r="I72" s="32" t="str">
        <f>IF(D72="-","-",'（五）协检科室成本归集'!$I$18*'（六）安全评价中心完全成本分摊'!D72)</f>
        <v>-</v>
      </c>
      <c r="J72" s="32" t="str">
        <f>IF(D72="-","-",'（五）协检科室成本归集'!$J$18*'（六）安全评价中心完全成本分摊'!D72)</f>
        <v>-</v>
      </c>
      <c r="K72" s="32" t="str">
        <f>IF(D72="-","-",'（五）协检科室成本归集'!$K$18*'（六）安全评价中心完全成本分摊'!D72)</f>
        <v>-</v>
      </c>
      <c r="L72" s="52">
        <f t="shared" si="2"/>
        <v>0</v>
      </c>
    </row>
    <row r="73" spans="1:12" x14ac:dyDescent="0.15">
      <c r="A73" s="32">
        <v>2023</v>
      </c>
      <c r="B73" s="32">
        <v>8</v>
      </c>
      <c r="C73" s="36" t="s">
        <v>37</v>
      </c>
      <c r="D73" s="49" t="str">
        <f>IF('（一）基础数据表1_业务科室及项目成本人工时累计数 '!F77=0,"-",'（一）基础数据表1_业务科室及项目成本人工时累计数 '!N77/'（一）基础数据表1_业务科室及项目成本人工时累计数 '!F77)</f>
        <v>-</v>
      </c>
      <c r="E73" s="32" t="str">
        <f>IF(D73="-","-",'（五）协检科室成本归集'!$E$18*'（六）安全评价中心完全成本分摊'!D73)</f>
        <v>-</v>
      </c>
      <c r="F73" s="32" t="str">
        <f>IF(D73="-","-",'（五）协检科室成本归集'!$F$18*'（六）安全评价中心完全成本分摊'!D73)</f>
        <v>-</v>
      </c>
      <c r="G73" s="32" t="str">
        <f>IF(D73="-","-",'（五）协检科室成本归集'!$G$18*'（六）安全评价中心完全成本分摊'!D73)</f>
        <v>-</v>
      </c>
      <c r="H73" s="32" t="str">
        <f>IF(D73="-","-",'（五）协检科室成本归集'!$H$18*'（六）安全评价中心完全成本分摊'!D73)</f>
        <v>-</v>
      </c>
      <c r="I73" s="32" t="str">
        <f>IF(D73="-","-",'（五）协检科室成本归集'!$I$18*'（六）安全评价中心完全成本分摊'!D73)</f>
        <v>-</v>
      </c>
      <c r="J73" s="32" t="str">
        <f>IF(D73="-","-",'（五）协检科室成本归集'!$J$18*'（六）安全评价中心完全成本分摊'!D73)</f>
        <v>-</v>
      </c>
      <c r="K73" s="32" t="str">
        <f>IF(D73="-","-",'（五）协检科室成本归集'!$K$18*'（六）安全评价中心完全成本分摊'!D73)</f>
        <v>-</v>
      </c>
      <c r="L73" s="52">
        <f t="shared" si="2"/>
        <v>0</v>
      </c>
    </row>
    <row r="74" spans="1:12" x14ac:dyDescent="0.15">
      <c r="A74" s="32">
        <v>2023</v>
      </c>
      <c r="B74" s="32">
        <v>8</v>
      </c>
      <c r="C74" s="36" t="s">
        <v>39</v>
      </c>
      <c r="D74" s="49" t="str">
        <f>IF('（一）基础数据表1_业务科室及项目成本人工时累计数 '!F77=0,"-",'（一）基础数据表1_业务科室及项目成本人工时累计数 '!P77/'（一）基础数据表1_业务科室及项目成本人工时累计数 '!F77)</f>
        <v>-</v>
      </c>
      <c r="E74" s="32" t="str">
        <f>IF(D74="-","-",'（五）协检科室成本归集'!$E$18*'（六）安全评价中心完全成本分摊'!D74)</f>
        <v>-</v>
      </c>
      <c r="F74" s="32" t="str">
        <f>IF(D74="-","-",'（五）协检科室成本归集'!$F$18*'（六）安全评价中心完全成本分摊'!D74)</f>
        <v>-</v>
      </c>
      <c r="G74" s="32" t="str">
        <f>IF(D74="-","-",'（五）协检科室成本归集'!$G$18*'（六）安全评价中心完全成本分摊'!D74)</f>
        <v>-</v>
      </c>
      <c r="H74" s="32" t="str">
        <f>IF(D74="-","-",'（五）协检科室成本归集'!$H$18*'（六）安全评价中心完全成本分摊'!D74)</f>
        <v>-</v>
      </c>
      <c r="I74" s="32" t="str">
        <f>IF(D74="-","-",'（五）协检科室成本归集'!$I$18*'（六）安全评价中心完全成本分摊'!D74)</f>
        <v>-</v>
      </c>
      <c r="J74" s="32" t="str">
        <f>IF(D74="-","-",'（五）协检科室成本归集'!$J$18*'（六）安全评价中心完全成本分摊'!D74)</f>
        <v>-</v>
      </c>
      <c r="K74" s="32" t="str">
        <f>IF(D74="-","-",'（五）协检科室成本归集'!$K$18*'（六）安全评价中心完全成本分摊'!D74)</f>
        <v>-</v>
      </c>
      <c r="L74" s="52">
        <f t="shared" si="2"/>
        <v>0</v>
      </c>
    </row>
    <row r="75" spans="1:12" x14ac:dyDescent="0.15">
      <c r="A75" s="32">
        <v>2023</v>
      </c>
      <c r="B75" s="32">
        <v>8</v>
      </c>
      <c r="C75" s="36" t="s">
        <v>71</v>
      </c>
      <c r="D75" s="51" t="str">
        <f>IF(SUM(D67:D74)=0,"-",1-SUM(D67:D74))</f>
        <v>-</v>
      </c>
      <c r="E75" s="32" t="str">
        <f>IF(D75="-","-",'（五）协检科室成本归集'!$E$18*'（六）安全评价中心完全成本分摊'!D75)</f>
        <v>-</v>
      </c>
      <c r="F75" s="32" t="str">
        <f>IF(D75="-","-",'（五）协检科室成本归集'!$F$18*'（六）安全评价中心完全成本分摊'!D75)</f>
        <v>-</v>
      </c>
      <c r="G75" s="32" t="str">
        <f>IF(D75="-","-",'（五）协检科室成本归集'!$G$18*'（六）安全评价中心完全成本分摊'!D75)</f>
        <v>-</v>
      </c>
      <c r="H75" s="32" t="str">
        <f>IF(D75="-","-",'（五）协检科室成本归集'!$H$18*'（六）安全评价中心完全成本分摊'!D75)</f>
        <v>-</v>
      </c>
      <c r="I75" s="32" t="str">
        <f>IF(D75="-","-",'（五）协检科室成本归集'!$I$18*'（六）安全评价中心完全成本分摊'!D75)</f>
        <v>-</v>
      </c>
      <c r="J75" s="32" t="str">
        <f>IF(D75="-","-",'（五）协检科室成本归集'!$J$18*'（六）安全评价中心完全成本分摊'!D75)</f>
        <v>-</v>
      </c>
      <c r="K75" s="32" t="str">
        <f>IF(D75="-","-",'（五）协检科室成本归集'!$K$18*'（六）安全评价中心完全成本分摊'!D75)</f>
        <v>-</v>
      </c>
      <c r="L75" s="52">
        <f t="shared" si="2"/>
        <v>0</v>
      </c>
    </row>
    <row r="76" spans="1:12" x14ac:dyDescent="0.15">
      <c r="A76" s="32">
        <v>2023</v>
      </c>
      <c r="B76" s="32">
        <v>9</v>
      </c>
      <c r="C76" s="36" t="s">
        <v>36</v>
      </c>
      <c r="D76" s="49" t="str">
        <f>IF('（一）基础数据表1_业务科室及项目成本人工时累计数 '!F86=0,"-",'（一）基础数据表1_业务科室及项目成本人工时累计数 '!H86/'（一）基础数据表1_业务科室及项目成本人工时累计数 '!F86)</f>
        <v>-</v>
      </c>
      <c r="E76" s="32" t="str">
        <f>IF(D76="-","-",'（五）协检科室成本归集'!$E$20*'（六）安全评价中心完全成本分摊'!D76)</f>
        <v>-</v>
      </c>
      <c r="F76" s="32" t="str">
        <f>IF(D76="-","-",'（五）协检科室成本归集'!$F$20*'（六）安全评价中心完全成本分摊'!D76)</f>
        <v>-</v>
      </c>
      <c r="G76" s="32" t="str">
        <f>IF(D76="-","-",'（五）协检科室成本归集'!$G$20*'（六）安全评价中心完全成本分摊'!D76)</f>
        <v>-</v>
      </c>
      <c r="H76" s="32" t="str">
        <f>IF(D76="-","-",'（五）协检科室成本归集'!$H$20*'（六）安全评价中心完全成本分摊'!D76)</f>
        <v>-</v>
      </c>
      <c r="I76" s="32" t="str">
        <f>IF(D76="-","-",'（五）协检科室成本归集'!$I$20*'（六）安全评价中心完全成本分摊'!D76)</f>
        <v>-</v>
      </c>
      <c r="J76" s="32" t="str">
        <f>IF(D76="-","-",'（五）协检科室成本归集'!$J$20*'（六）安全评价中心完全成本分摊'!D76)</f>
        <v>-</v>
      </c>
      <c r="K76" s="32" t="str">
        <f>IF(D76="-","-",'（五）协检科室成本归集'!$K$20*'（六）安全评价中心完全成本分摊'!D76)</f>
        <v>-</v>
      </c>
      <c r="L76" s="52">
        <f t="shared" si="2"/>
        <v>0</v>
      </c>
    </row>
    <row r="77" spans="1:12" x14ac:dyDescent="0.15">
      <c r="A77" s="32">
        <v>2023</v>
      </c>
      <c r="B77" s="32">
        <v>9</v>
      </c>
      <c r="C77" s="36" t="s">
        <v>38</v>
      </c>
      <c r="D77" s="49" t="str">
        <f>IF('（一）基础数据表1_业务科室及项目成本人工时累计数 '!F86=0,"-",'（一）基础数据表1_业务科室及项目成本人工时累计数 '!I86/'（一）基础数据表1_业务科室及项目成本人工时累计数 '!F86)</f>
        <v>-</v>
      </c>
      <c r="E77" s="32" t="str">
        <f>IF(D77="-","-",'（五）协检科室成本归集'!$E$20*'（六）安全评价中心完全成本分摊'!D77)</f>
        <v>-</v>
      </c>
      <c r="F77" s="32" t="str">
        <f>IF(D77="-","-",'（五）协检科室成本归集'!$F$20*'（六）安全评价中心完全成本分摊'!D77)</f>
        <v>-</v>
      </c>
      <c r="G77" s="32" t="str">
        <f>IF(D77="-","-",'（五）协检科室成本归集'!$G$20*'（六）安全评价中心完全成本分摊'!D77)</f>
        <v>-</v>
      </c>
      <c r="H77" s="32" t="str">
        <f>IF(D77="-","-",'（五）协检科室成本归集'!$H$20*'（六）安全评价中心完全成本分摊'!D77)</f>
        <v>-</v>
      </c>
      <c r="I77" s="32" t="str">
        <f>IF(D77="-","-",'（五）协检科室成本归集'!$I$20*'（六）安全评价中心完全成本分摊'!D77)</f>
        <v>-</v>
      </c>
      <c r="J77" s="32" t="str">
        <f>IF(D77="-","-",'（五）协检科室成本归集'!$J$20*'（六）安全评价中心完全成本分摊'!D77)</f>
        <v>-</v>
      </c>
      <c r="K77" s="32" t="str">
        <f>IF(D77="-","-",'（五）协检科室成本归集'!$K$20*'（六）安全评价中心完全成本分摊'!D77)</f>
        <v>-</v>
      </c>
      <c r="L77" s="52">
        <f t="shared" si="2"/>
        <v>0</v>
      </c>
    </row>
    <row r="78" spans="1:12" x14ac:dyDescent="0.15">
      <c r="A78" s="32">
        <v>2023</v>
      </c>
      <c r="B78" s="32">
        <v>9</v>
      </c>
      <c r="C78" s="40" t="s">
        <v>80</v>
      </c>
      <c r="D78" s="49" t="str">
        <f>IF('（一）基础数据表1_业务科室及项目成本人工时累计数 '!F86=0,"-",'（一）基础数据表1_业务科室及项目成本人工时累计数 '!J86/'（一）基础数据表1_业务科室及项目成本人工时累计数 '!F86)</f>
        <v>-</v>
      </c>
      <c r="E78" s="32" t="str">
        <f>IF(D78="-","-",'（五）协检科室成本归集'!$E$20*'（六）安全评价中心完全成本分摊'!D78)</f>
        <v>-</v>
      </c>
      <c r="F78" s="32" t="str">
        <f>IF(D78="-","-",'（五）协检科室成本归集'!$F$20*'（六）安全评价中心完全成本分摊'!D78)</f>
        <v>-</v>
      </c>
      <c r="G78" s="32" t="str">
        <f>IF(D78="-","-",'（五）协检科室成本归集'!$G$20*'（六）安全评价中心完全成本分摊'!D78)</f>
        <v>-</v>
      </c>
      <c r="H78" s="32" t="str">
        <f>IF(D78="-","-",'（五）协检科室成本归集'!$H$20*'（六）安全评价中心完全成本分摊'!D78)</f>
        <v>-</v>
      </c>
      <c r="I78" s="32" t="str">
        <f>IF(D78="-","-",'（五）协检科室成本归集'!$I$20*'（六）安全评价中心完全成本分摊'!D78)</f>
        <v>-</v>
      </c>
      <c r="J78" s="32" t="str">
        <f>IF(D78="-","-",'（五）协检科室成本归集'!$J$20*'（六）安全评价中心完全成本分摊'!D78)</f>
        <v>-</v>
      </c>
      <c r="K78" s="32" t="str">
        <f>IF(D78="-","-",'（五）协检科室成本归集'!$K$20*'（六）安全评价中心完全成本分摊'!D78)</f>
        <v>-</v>
      </c>
      <c r="L78" s="52">
        <f t="shared" si="2"/>
        <v>0</v>
      </c>
    </row>
    <row r="79" spans="1:12" x14ac:dyDescent="0.15">
      <c r="A79" s="32">
        <v>2023</v>
      </c>
      <c r="B79" s="32">
        <v>9</v>
      </c>
      <c r="C79" s="36" t="s">
        <v>41</v>
      </c>
      <c r="D79" s="49" t="str">
        <f>IF('（一）基础数据表1_业务科室及项目成本人工时累计数 '!F86=0,"-",'（一）基础数据表1_业务科室及项目成本人工时累计数 '!K86/'（一）基础数据表1_业务科室及项目成本人工时累计数 '!F86)</f>
        <v>-</v>
      </c>
      <c r="E79" s="32" t="str">
        <f>IF(D79="-","-",'（五）协检科室成本归集'!$E$20*'（六）安全评价中心完全成本分摊'!D79)</f>
        <v>-</v>
      </c>
      <c r="F79" s="32" t="str">
        <f>IF(D79="-","-",'（五）协检科室成本归集'!$F$20*'（六）安全评价中心完全成本分摊'!D79)</f>
        <v>-</v>
      </c>
      <c r="G79" s="32" t="str">
        <f>IF(D79="-","-",'（五）协检科室成本归集'!$G$20*'（六）安全评价中心完全成本分摊'!D79)</f>
        <v>-</v>
      </c>
      <c r="H79" s="32" t="str">
        <f>IF(D79="-","-",'（五）协检科室成本归集'!$H$20*'（六）安全评价中心完全成本分摊'!D79)</f>
        <v>-</v>
      </c>
      <c r="I79" s="32" t="str">
        <f>IF(D79="-","-",'（五）协检科室成本归集'!$I$20*'（六）安全评价中心完全成本分摊'!D79)</f>
        <v>-</v>
      </c>
      <c r="J79" s="32" t="str">
        <f>IF(D79="-","-",'（五）协检科室成本归集'!$J$20*'（六）安全评价中心完全成本分摊'!D79)</f>
        <v>-</v>
      </c>
      <c r="K79" s="32" t="str">
        <f>IF(D79="-","-",'（五）协检科室成本归集'!$K$20*'（六）安全评价中心完全成本分摊'!D79)</f>
        <v>-</v>
      </c>
      <c r="L79" s="52">
        <f t="shared" si="2"/>
        <v>0</v>
      </c>
    </row>
    <row r="80" spans="1:12" x14ac:dyDescent="0.15">
      <c r="A80" s="32">
        <v>2023</v>
      </c>
      <c r="B80" s="32">
        <v>9</v>
      </c>
      <c r="C80" s="36" t="s">
        <v>42</v>
      </c>
      <c r="D80" s="49" t="str">
        <f>IF('（一）基础数据表1_业务科室及项目成本人工时累计数 '!F86=0,"-",'（一）基础数据表1_业务科室及项目成本人工时累计数 '!L86/'（一）基础数据表1_业务科室及项目成本人工时累计数 '!F86)</f>
        <v>-</v>
      </c>
      <c r="E80" s="32" t="str">
        <f>IF(D80="-","-",'（五）协检科室成本归集'!$E$20*'（六）安全评价中心完全成本分摊'!D80)</f>
        <v>-</v>
      </c>
      <c r="F80" s="32" t="str">
        <f>IF(D80="-","-",'（五）协检科室成本归集'!$F$20*'（六）安全评价中心完全成本分摊'!D80)</f>
        <v>-</v>
      </c>
      <c r="G80" s="32" t="str">
        <f>IF(D80="-","-",'（五）协检科室成本归集'!$G$20*'（六）安全评价中心完全成本分摊'!D80)</f>
        <v>-</v>
      </c>
      <c r="H80" s="32" t="str">
        <f>IF(D80="-","-",'（五）协检科室成本归集'!$H$20*'（六）安全评价中心完全成本分摊'!D80)</f>
        <v>-</v>
      </c>
      <c r="I80" s="32" t="str">
        <f>IF(D80="-","-",'（五）协检科室成本归集'!$I$20*'（六）安全评价中心完全成本分摊'!D80)</f>
        <v>-</v>
      </c>
      <c r="J80" s="32" t="str">
        <f>IF(D80="-","-",'（五）协检科室成本归集'!$J$20*'（六）安全评价中心完全成本分摊'!D80)</f>
        <v>-</v>
      </c>
      <c r="K80" s="32" t="str">
        <f>IF(D80="-","-",'（五）协检科室成本归集'!$K$20*'（六）安全评价中心完全成本分摊'!D80)</f>
        <v>-</v>
      </c>
      <c r="L80" s="52">
        <f t="shared" si="2"/>
        <v>0</v>
      </c>
    </row>
    <row r="81" spans="1:12" x14ac:dyDescent="0.15">
      <c r="A81" s="32">
        <v>2023</v>
      </c>
      <c r="B81" s="32">
        <v>9</v>
      </c>
      <c r="C81" s="36" t="s">
        <v>43</v>
      </c>
      <c r="D81" s="49" t="str">
        <f>IF('（一）基础数据表1_业务科室及项目成本人工时累计数 '!F86=0,"-",'（一）基础数据表1_业务科室及项目成本人工时累计数 '!M86/'（一）基础数据表1_业务科室及项目成本人工时累计数 '!F86)</f>
        <v>-</v>
      </c>
      <c r="E81" s="32" t="str">
        <f>IF(D81="-","-",'（五）协检科室成本归集'!$E$20*'（六）安全评价中心完全成本分摊'!D81)</f>
        <v>-</v>
      </c>
      <c r="F81" s="32" t="str">
        <f>IF(D81="-","-",'（五）协检科室成本归集'!$F$20*'（六）安全评价中心完全成本分摊'!D81)</f>
        <v>-</v>
      </c>
      <c r="G81" s="32" t="str">
        <f>IF(D81="-","-",'（五）协检科室成本归集'!$G$20*'（六）安全评价中心完全成本分摊'!D81)</f>
        <v>-</v>
      </c>
      <c r="H81" s="32" t="str">
        <f>IF(D81="-","-",'（五）协检科室成本归集'!$H$20*'（六）安全评价中心完全成本分摊'!D81)</f>
        <v>-</v>
      </c>
      <c r="I81" s="32" t="str">
        <f>IF(D81="-","-",'（五）协检科室成本归集'!$I$20*'（六）安全评价中心完全成本分摊'!D81)</f>
        <v>-</v>
      </c>
      <c r="J81" s="32" t="str">
        <f>IF(D81="-","-",'（五）协检科室成本归集'!$J$20*'（六）安全评价中心完全成本分摊'!D81)</f>
        <v>-</v>
      </c>
      <c r="K81" s="32" t="str">
        <f>IF(D81="-","-",'（五）协检科室成本归集'!$K$20*'（六）安全评价中心完全成本分摊'!D81)</f>
        <v>-</v>
      </c>
      <c r="L81" s="52">
        <f t="shared" si="2"/>
        <v>0</v>
      </c>
    </row>
    <row r="82" spans="1:12" x14ac:dyDescent="0.15">
      <c r="A82" s="32">
        <v>2023</v>
      </c>
      <c r="B82" s="32">
        <v>9</v>
      </c>
      <c r="C82" s="36" t="s">
        <v>37</v>
      </c>
      <c r="D82" s="49" t="str">
        <f>IF('（一）基础数据表1_业务科室及项目成本人工时累计数 '!F86=0,"-",'（一）基础数据表1_业务科室及项目成本人工时累计数 '!N86/'（一）基础数据表1_业务科室及项目成本人工时累计数 '!F86)</f>
        <v>-</v>
      </c>
      <c r="E82" s="32" t="str">
        <f>IF(D82="-","-",'（五）协检科室成本归集'!$E$20*'（六）安全评价中心完全成本分摊'!D82)</f>
        <v>-</v>
      </c>
      <c r="F82" s="32" t="str">
        <f>IF(D82="-","-",'（五）协检科室成本归集'!$F$20*'（六）安全评价中心完全成本分摊'!D82)</f>
        <v>-</v>
      </c>
      <c r="G82" s="32" t="str">
        <f>IF(D82="-","-",'（五）协检科室成本归集'!$G$20*'（六）安全评价中心完全成本分摊'!D82)</f>
        <v>-</v>
      </c>
      <c r="H82" s="32" t="str">
        <f>IF(D82="-","-",'（五）协检科室成本归集'!$H$20*'（六）安全评价中心完全成本分摊'!D82)</f>
        <v>-</v>
      </c>
      <c r="I82" s="32" t="str">
        <f>IF(D82="-","-",'（五）协检科室成本归集'!$I$20*'（六）安全评价中心完全成本分摊'!D82)</f>
        <v>-</v>
      </c>
      <c r="J82" s="32" t="str">
        <f>IF(D82="-","-",'（五）协检科室成本归集'!$J$20*'（六）安全评价中心完全成本分摊'!D82)</f>
        <v>-</v>
      </c>
      <c r="K82" s="32" t="str">
        <f>IF(D82="-","-",'（五）协检科室成本归集'!$K$20*'（六）安全评价中心完全成本分摊'!D82)</f>
        <v>-</v>
      </c>
      <c r="L82" s="52">
        <f t="shared" si="2"/>
        <v>0</v>
      </c>
    </row>
    <row r="83" spans="1:12" x14ac:dyDescent="0.15">
      <c r="A83" s="32">
        <v>2023</v>
      </c>
      <c r="B83" s="32">
        <v>9</v>
      </c>
      <c r="C83" s="36" t="s">
        <v>39</v>
      </c>
      <c r="D83" s="49" t="str">
        <f>IF('（一）基础数据表1_业务科室及项目成本人工时累计数 '!F86=0,"-",'（一）基础数据表1_业务科室及项目成本人工时累计数 '!P86/'（一）基础数据表1_业务科室及项目成本人工时累计数 '!F86)</f>
        <v>-</v>
      </c>
      <c r="E83" s="32" t="str">
        <f>IF(D83="-","-",'（五）协检科室成本归集'!$E$20*'（六）安全评价中心完全成本分摊'!D83)</f>
        <v>-</v>
      </c>
      <c r="F83" s="32" t="str">
        <f>IF(D83="-","-",'（五）协检科室成本归集'!$F$20*'（六）安全评价中心完全成本分摊'!D83)</f>
        <v>-</v>
      </c>
      <c r="G83" s="32" t="str">
        <f>IF(D83="-","-",'（五）协检科室成本归集'!$G$20*'（六）安全评价中心完全成本分摊'!D83)</f>
        <v>-</v>
      </c>
      <c r="H83" s="32" t="str">
        <f>IF(D83="-","-",'（五）协检科室成本归集'!$H$20*'（六）安全评价中心完全成本分摊'!D83)</f>
        <v>-</v>
      </c>
      <c r="I83" s="32" t="str">
        <f>IF(D83="-","-",'（五）协检科室成本归集'!$I$20*'（六）安全评价中心完全成本分摊'!D83)</f>
        <v>-</v>
      </c>
      <c r="J83" s="32" t="str">
        <f>IF(D83="-","-",'（五）协检科室成本归集'!$J$20*'（六）安全评价中心完全成本分摊'!D83)</f>
        <v>-</v>
      </c>
      <c r="K83" s="32" t="str">
        <f>IF(D83="-","-",'（五）协检科室成本归集'!$K$20*'（六）安全评价中心完全成本分摊'!D83)</f>
        <v>-</v>
      </c>
      <c r="L83" s="52">
        <f t="shared" si="2"/>
        <v>0</v>
      </c>
    </row>
    <row r="84" spans="1:12" x14ac:dyDescent="0.15">
      <c r="A84" s="32">
        <v>2023</v>
      </c>
      <c r="B84" s="32">
        <v>9</v>
      </c>
      <c r="C84" s="36" t="s">
        <v>71</v>
      </c>
      <c r="D84" s="51" t="str">
        <f>IF(SUM(D76:D83)=0,"-",1-SUM(D76:D83))</f>
        <v>-</v>
      </c>
      <c r="E84" s="32" t="str">
        <f>IF(D84="-","-",'（五）协检科室成本归集'!$E$20*'（六）安全评价中心完全成本分摊'!D84)</f>
        <v>-</v>
      </c>
      <c r="F84" s="32" t="str">
        <f>IF(D84="-","-",'（五）协检科室成本归集'!$F$20*'（六）安全评价中心完全成本分摊'!D84)</f>
        <v>-</v>
      </c>
      <c r="G84" s="32" t="str">
        <f>IF(D84="-","-",'（五）协检科室成本归集'!$G$20*'（六）安全评价中心完全成本分摊'!D84)</f>
        <v>-</v>
      </c>
      <c r="H84" s="32" t="str">
        <f>IF(D84="-","-",'（五）协检科室成本归集'!$H$20*'（六）安全评价中心完全成本分摊'!D84)</f>
        <v>-</v>
      </c>
      <c r="I84" s="32" t="str">
        <f>IF(D84="-","-",'（五）协检科室成本归集'!$I$20*'（六）安全评价中心完全成本分摊'!D84)</f>
        <v>-</v>
      </c>
      <c r="J84" s="32" t="str">
        <f>IF(D84="-","-",'（五）协检科室成本归集'!$J$20*'（六）安全评价中心完全成本分摊'!D84)</f>
        <v>-</v>
      </c>
      <c r="K84" s="32" t="str">
        <f>IF(D84="-","-",'（五）协检科室成本归集'!$K$20*'（六）安全评价中心完全成本分摊'!D84)</f>
        <v>-</v>
      </c>
      <c r="L84" s="52">
        <f t="shared" si="2"/>
        <v>0</v>
      </c>
    </row>
    <row r="85" spans="1:12" x14ac:dyDescent="0.15">
      <c r="A85" s="32">
        <v>2023</v>
      </c>
      <c r="B85" s="32">
        <v>10</v>
      </c>
      <c r="C85" s="36" t="s">
        <v>36</v>
      </c>
      <c r="D85" s="49" t="str">
        <f>IF('（一）基础数据表1_业务科室及项目成本人工时累计数 '!F95=0,"-",'（一）基础数据表1_业务科室及项目成本人工时累计数 '!H95/'（一）基础数据表1_业务科室及项目成本人工时累计数 '!F95)</f>
        <v>-</v>
      </c>
      <c r="E85" s="32" t="str">
        <f>IF(D85="-","-",'（五）协检科室成本归集'!$E$22*'（六）安全评价中心完全成本分摊'!D85)</f>
        <v>-</v>
      </c>
      <c r="F85" s="32" t="str">
        <f>IF(D85="-","-",'（五）协检科室成本归集'!$F$22*'（六）安全评价中心完全成本分摊'!D85)</f>
        <v>-</v>
      </c>
      <c r="G85" s="32" t="str">
        <f>IF(D85="-","-",'（五）协检科室成本归集'!$G$22*'（六）安全评价中心完全成本分摊'!D85)</f>
        <v>-</v>
      </c>
      <c r="H85" s="32" t="str">
        <f>IF(D85="-","-",'（五）协检科室成本归集'!$H$22*'（六）安全评价中心完全成本分摊'!D85)</f>
        <v>-</v>
      </c>
      <c r="I85" s="32" t="str">
        <f>IF(D85="-","-",'（五）协检科室成本归集'!$I$22*'（六）安全评价中心完全成本分摊'!D85)</f>
        <v>-</v>
      </c>
      <c r="J85" s="32" t="str">
        <f>IF(D85="-","-",'（五）协检科室成本归集'!$J$22*'（六）安全评价中心完全成本分摊'!D85)</f>
        <v>-</v>
      </c>
      <c r="K85" s="32" t="str">
        <f>IF(D85="-","-",'（五）协检科室成本归集'!$K$22*'（六）安全评价中心完全成本分摊'!D85)</f>
        <v>-</v>
      </c>
      <c r="L85" s="52">
        <f t="shared" si="2"/>
        <v>0</v>
      </c>
    </row>
    <row r="86" spans="1:12" x14ac:dyDescent="0.15">
      <c r="A86" s="32">
        <v>2023</v>
      </c>
      <c r="B86" s="32">
        <v>10</v>
      </c>
      <c r="C86" s="36" t="s">
        <v>38</v>
      </c>
      <c r="D86" s="49" t="str">
        <f>IF('（一）基础数据表1_业务科室及项目成本人工时累计数 '!F95=0,"-",'（一）基础数据表1_业务科室及项目成本人工时累计数 '!I95/'（一）基础数据表1_业务科室及项目成本人工时累计数 '!F95)</f>
        <v>-</v>
      </c>
      <c r="E86" s="32" t="str">
        <f>IF(D86="-","-",'（五）协检科室成本归集'!$E$22*'（六）安全评价中心完全成本分摊'!D86)</f>
        <v>-</v>
      </c>
      <c r="F86" s="32" t="str">
        <f>IF(D86="-","-",'（五）协检科室成本归集'!$F$22*'（六）安全评价中心完全成本分摊'!D86)</f>
        <v>-</v>
      </c>
      <c r="G86" s="32" t="str">
        <f>IF(D86="-","-",'（五）协检科室成本归集'!$G$22*'（六）安全评价中心完全成本分摊'!D86)</f>
        <v>-</v>
      </c>
      <c r="H86" s="32" t="str">
        <f>IF(D86="-","-",'（五）协检科室成本归集'!$H$22*'（六）安全评价中心完全成本分摊'!D86)</f>
        <v>-</v>
      </c>
      <c r="I86" s="32" t="str">
        <f>IF(D86="-","-",'（五）协检科室成本归集'!$I$22*'（六）安全评价中心完全成本分摊'!D86)</f>
        <v>-</v>
      </c>
      <c r="J86" s="32" t="str">
        <f>IF(D86="-","-",'（五）协检科室成本归集'!$J$22*'（六）安全评价中心完全成本分摊'!D86)</f>
        <v>-</v>
      </c>
      <c r="K86" s="32" t="str">
        <f>IF(D86="-","-",'（五）协检科室成本归集'!$K$22*'（六）安全评价中心完全成本分摊'!D86)</f>
        <v>-</v>
      </c>
      <c r="L86" s="52">
        <f t="shared" si="2"/>
        <v>0</v>
      </c>
    </row>
    <row r="87" spans="1:12" x14ac:dyDescent="0.15">
      <c r="A87" s="32">
        <v>2023</v>
      </c>
      <c r="B87" s="32">
        <v>10</v>
      </c>
      <c r="C87" s="40" t="s">
        <v>80</v>
      </c>
      <c r="D87" s="49" t="str">
        <f>IF('（一）基础数据表1_业务科室及项目成本人工时累计数 '!F95=0,"-",'（一）基础数据表1_业务科室及项目成本人工时累计数 '!J95/'（一）基础数据表1_业务科室及项目成本人工时累计数 '!F95)</f>
        <v>-</v>
      </c>
      <c r="E87" s="32" t="str">
        <f>IF(D87="-","-",'（五）协检科室成本归集'!$E$22*'（六）安全评价中心完全成本分摊'!D87)</f>
        <v>-</v>
      </c>
      <c r="F87" s="32" t="str">
        <f>IF(D87="-","-",'（五）协检科室成本归集'!$F$22*'（六）安全评价中心完全成本分摊'!D87)</f>
        <v>-</v>
      </c>
      <c r="G87" s="32" t="str">
        <f>IF(D87="-","-",'（五）协检科室成本归集'!$G$22*'（六）安全评价中心完全成本分摊'!D87)</f>
        <v>-</v>
      </c>
      <c r="H87" s="32" t="str">
        <f>IF(D87="-","-",'（五）协检科室成本归集'!$H$22*'（六）安全评价中心完全成本分摊'!D87)</f>
        <v>-</v>
      </c>
      <c r="I87" s="32" t="str">
        <f>IF(D87="-","-",'（五）协检科室成本归集'!$I$22*'（六）安全评价中心完全成本分摊'!D87)</f>
        <v>-</v>
      </c>
      <c r="J87" s="32" t="str">
        <f>IF(D87="-","-",'（五）协检科室成本归集'!$J$22*'（六）安全评价中心完全成本分摊'!D87)</f>
        <v>-</v>
      </c>
      <c r="K87" s="32" t="str">
        <f>IF(D87="-","-",'（五）协检科室成本归集'!$K$22*'（六）安全评价中心完全成本分摊'!D87)</f>
        <v>-</v>
      </c>
      <c r="L87" s="52">
        <f t="shared" si="2"/>
        <v>0</v>
      </c>
    </row>
    <row r="88" spans="1:12" x14ac:dyDescent="0.15">
      <c r="A88" s="32">
        <v>2023</v>
      </c>
      <c r="B88" s="32">
        <v>10</v>
      </c>
      <c r="C88" s="36" t="s">
        <v>41</v>
      </c>
      <c r="D88" s="49" t="str">
        <f>IF('（一）基础数据表1_业务科室及项目成本人工时累计数 '!F95=0,"-",'（一）基础数据表1_业务科室及项目成本人工时累计数 '!K95/'（一）基础数据表1_业务科室及项目成本人工时累计数 '!F95)</f>
        <v>-</v>
      </c>
      <c r="E88" s="32" t="str">
        <f>IF(D88="-","-",'（五）协检科室成本归集'!$E$22*'（六）安全评价中心完全成本分摊'!D88)</f>
        <v>-</v>
      </c>
      <c r="F88" s="32" t="str">
        <f>IF(D88="-","-",'（五）协检科室成本归集'!$F$22*'（六）安全评价中心完全成本分摊'!D88)</f>
        <v>-</v>
      </c>
      <c r="G88" s="32" t="str">
        <f>IF(D88="-","-",'（五）协检科室成本归集'!$G$22*'（六）安全评价中心完全成本分摊'!D88)</f>
        <v>-</v>
      </c>
      <c r="H88" s="32" t="str">
        <f>IF(D88="-","-",'（五）协检科室成本归集'!$H$22*'（六）安全评价中心完全成本分摊'!D88)</f>
        <v>-</v>
      </c>
      <c r="I88" s="32" t="str">
        <f>IF(D88="-","-",'（五）协检科室成本归集'!$I$22*'（六）安全评价中心完全成本分摊'!D88)</f>
        <v>-</v>
      </c>
      <c r="J88" s="32" t="str">
        <f>IF(D88="-","-",'（五）协检科室成本归集'!$J$22*'（六）安全评价中心完全成本分摊'!D88)</f>
        <v>-</v>
      </c>
      <c r="K88" s="32" t="str">
        <f>IF(D88="-","-",'（五）协检科室成本归集'!$K$22*'（六）安全评价中心完全成本分摊'!D88)</f>
        <v>-</v>
      </c>
      <c r="L88" s="52">
        <f t="shared" si="2"/>
        <v>0</v>
      </c>
    </row>
    <row r="89" spans="1:12" x14ac:dyDescent="0.15">
      <c r="A89" s="32">
        <v>2023</v>
      </c>
      <c r="B89" s="32">
        <v>10</v>
      </c>
      <c r="C89" s="36" t="s">
        <v>42</v>
      </c>
      <c r="D89" s="49" t="str">
        <f>IF('（一）基础数据表1_业务科室及项目成本人工时累计数 '!F95=0,"-",'（一）基础数据表1_业务科室及项目成本人工时累计数 '!L95/'（一）基础数据表1_业务科室及项目成本人工时累计数 '!F95)</f>
        <v>-</v>
      </c>
      <c r="E89" s="32" t="str">
        <f>IF(D89="-","-",'（五）协检科室成本归集'!$E$22*'（六）安全评价中心完全成本分摊'!D89)</f>
        <v>-</v>
      </c>
      <c r="F89" s="32" t="str">
        <f>IF(D89="-","-",'（五）协检科室成本归集'!$F$22*'（六）安全评价中心完全成本分摊'!D89)</f>
        <v>-</v>
      </c>
      <c r="G89" s="32" t="str">
        <f>IF(D89="-","-",'（五）协检科室成本归集'!$G$22*'（六）安全评价中心完全成本分摊'!D89)</f>
        <v>-</v>
      </c>
      <c r="H89" s="32" t="str">
        <f>IF(D89="-","-",'（五）协检科室成本归集'!$H$22*'（六）安全评价中心完全成本分摊'!D89)</f>
        <v>-</v>
      </c>
      <c r="I89" s="32" t="str">
        <f>IF(D89="-","-",'（五）协检科室成本归集'!$I$22*'（六）安全评价中心完全成本分摊'!D89)</f>
        <v>-</v>
      </c>
      <c r="J89" s="32" t="str">
        <f>IF(D89="-","-",'（五）协检科室成本归集'!$J$22*'（六）安全评价中心完全成本分摊'!D89)</f>
        <v>-</v>
      </c>
      <c r="K89" s="32" t="str">
        <f>IF(D89="-","-",'（五）协检科室成本归集'!$K$22*'（六）安全评价中心完全成本分摊'!D89)</f>
        <v>-</v>
      </c>
      <c r="L89" s="52">
        <f t="shared" si="2"/>
        <v>0</v>
      </c>
    </row>
    <row r="90" spans="1:12" x14ac:dyDescent="0.15">
      <c r="A90" s="32">
        <v>2023</v>
      </c>
      <c r="B90" s="32">
        <v>10</v>
      </c>
      <c r="C90" s="36" t="s">
        <v>43</v>
      </c>
      <c r="D90" s="49" t="str">
        <f>IF('（一）基础数据表1_业务科室及项目成本人工时累计数 '!F95=0,"-",'（一）基础数据表1_业务科室及项目成本人工时累计数 '!M95/'（一）基础数据表1_业务科室及项目成本人工时累计数 '!F95)</f>
        <v>-</v>
      </c>
      <c r="E90" s="32" t="str">
        <f>IF(D90="-","-",'（五）协检科室成本归集'!$E$22*'（六）安全评价中心完全成本分摊'!D90)</f>
        <v>-</v>
      </c>
      <c r="F90" s="32" t="str">
        <f>IF(D90="-","-",'（五）协检科室成本归集'!$F$22*'（六）安全评价中心完全成本分摊'!D90)</f>
        <v>-</v>
      </c>
      <c r="G90" s="32" t="str">
        <f>IF(D90="-","-",'（五）协检科室成本归集'!$G$22*'（六）安全评价中心完全成本分摊'!D90)</f>
        <v>-</v>
      </c>
      <c r="H90" s="32" t="str">
        <f>IF(D90="-","-",'（五）协检科室成本归集'!$H$22*'（六）安全评价中心完全成本分摊'!D90)</f>
        <v>-</v>
      </c>
      <c r="I90" s="32" t="str">
        <f>IF(D90="-","-",'（五）协检科室成本归集'!$I$22*'（六）安全评价中心完全成本分摊'!D90)</f>
        <v>-</v>
      </c>
      <c r="J90" s="32" t="str">
        <f>IF(D90="-","-",'（五）协检科室成本归集'!$J$22*'（六）安全评价中心完全成本分摊'!D90)</f>
        <v>-</v>
      </c>
      <c r="K90" s="32" t="str">
        <f>IF(D90="-","-",'（五）协检科室成本归集'!$K$22*'（六）安全评价中心完全成本分摊'!D90)</f>
        <v>-</v>
      </c>
      <c r="L90" s="52">
        <f t="shared" si="2"/>
        <v>0</v>
      </c>
    </row>
    <row r="91" spans="1:12" x14ac:dyDescent="0.15">
      <c r="A91" s="32">
        <v>2023</v>
      </c>
      <c r="B91" s="32">
        <v>10</v>
      </c>
      <c r="C91" s="36" t="s">
        <v>37</v>
      </c>
      <c r="D91" s="49" t="str">
        <f>IF('（一）基础数据表1_业务科室及项目成本人工时累计数 '!F95=0,"-",'（一）基础数据表1_业务科室及项目成本人工时累计数 '!N95/'（一）基础数据表1_业务科室及项目成本人工时累计数 '!F95)</f>
        <v>-</v>
      </c>
      <c r="E91" s="32" t="str">
        <f>IF(D91="-","-",'（五）协检科室成本归集'!$E$22*'（六）安全评价中心完全成本分摊'!D91)</f>
        <v>-</v>
      </c>
      <c r="F91" s="32" t="str">
        <f>IF(D91="-","-",'（五）协检科室成本归集'!$F$22*'（六）安全评价中心完全成本分摊'!D91)</f>
        <v>-</v>
      </c>
      <c r="G91" s="32" t="str">
        <f>IF(D91="-","-",'（五）协检科室成本归集'!$G$22*'（六）安全评价中心完全成本分摊'!D91)</f>
        <v>-</v>
      </c>
      <c r="H91" s="32" t="str">
        <f>IF(D91="-","-",'（五）协检科室成本归集'!$H$22*'（六）安全评价中心完全成本分摊'!D91)</f>
        <v>-</v>
      </c>
      <c r="I91" s="32" t="str">
        <f>IF(D91="-","-",'（五）协检科室成本归集'!$I$22*'（六）安全评价中心完全成本分摊'!D91)</f>
        <v>-</v>
      </c>
      <c r="J91" s="32" t="str">
        <f>IF(D91="-","-",'（五）协检科室成本归集'!$J$22*'（六）安全评价中心完全成本分摊'!D91)</f>
        <v>-</v>
      </c>
      <c r="K91" s="32" t="str">
        <f>IF(D91="-","-",'（五）协检科室成本归集'!$K$22*'（六）安全评价中心完全成本分摊'!D91)</f>
        <v>-</v>
      </c>
      <c r="L91" s="52">
        <f t="shared" si="2"/>
        <v>0</v>
      </c>
    </row>
    <row r="92" spans="1:12" x14ac:dyDescent="0.15">
      <c r="A92" s="32">
        <v>2023</v>
      </c>
      <c r="B92" s="32">
        <v>10</v>
      </c>
      <c r="C92" s="36" t="s">
        <v>39</v>
      </c>
      <c r="D92" s="49" t="str">
        <f>IF('（一）基础数据表1_业务科室及项目成本人工时累计数 '!F95=0,"-",'（一）基础数据表1_业务科室及项目成本人工时累计数 '!P95/'（一）基础数据表1_业务科室及项目成本人工时累计数 '!F95)</f>
        <v>-</v>
      </c>
      <c r="E92" s="32" t="str">
        <f>IF(D92="-","-",'（五）协检科室成本归集'!$E$22*'（六）安全评价中心完全成本分摊'!D92)</f>
        <v>-</v>
      </c>
      <c r="F92" s="32" t="str">
        <f>IF(D92="-","-",'（五）协检科室成本归集'!$F$22*'（六）安全评价中心完全成本分摊'!D92)</f>
        <v>-</v>
      </c>
      <c r="G92" s="32" t="str">
        <f>IF(D92="-","-",'（五）协检科室成本归集'!$G$22*'（六）安全评价中心完全成本分摊'!D92)</f>
        <v>-</v>
      </c>
      <c r="H92" s="32" t="str">
        <f>IF(D92="-","-",'（五）协检科室成本归集'!$H$22*'（六）安全评价中心完全成本分摊'!D92)</f>
        <v>-</v>
      </c>
      <c r="I92" s="32" t="str">
        <f>IF(D92="-","-",'（五）协检科室成本归集'!$I$22*'（六）安全评价中心完全成本分摊'!D92)</f>
        <v>-</v>
      </c>
      <c r="J92" s="32" t="str">
        <f>IF(D92="-","-",'（五）协检科室成本归集'!$J$22*'（六）安全评价中心完全成本分摊'!D92)</f>
        <v>-</v>
      </c>
      <c r="K92" s="32" t="str">
        <f>IF(D92="-","-",'（五）协检科室成本归集'!$K$22*'（六）安全评价中心完全成本分摊'!D92)</f>
        <v>-</v>
      </c>
      <c r="L92" s="52">
        <f t="shared" si="2"/>
        <v>0</v>
      </c>
    </row>
    <row r="93" spans="1:12" x14ac:dyDescent="0.15">
      <c r="A93" s="32">
        <v>2023</v>
      </c>
      <c r="B93" s="32">
        <v>10</v>
      </c>
      <c r="C93" s="36" t="s">
        <v>71</v>
      </c>
      <c r="D93" s="51" t="str">
        <f>IF(SUM(D85:D92)=0,"-",1-SUM(D85:D92))</f>
        <v>-</v>
      </c>
      <c r="E93" s="32" t="str">
        <f>IF(D93="-","-",'（五）协检科室成本归集'!$E$22*'（六）安全评价中心完全成本分摊'!D93)</f>
        <v>-</v>
      </c>
      <c r="F93" s="32" t="str">
        <f>IF(D93="-","-",'（五）协检科室成本归集'!$F$22*'（六）安全评价中心完全成本分摊'!D93)</f>
        <v>-</v>
      </c>
      <c r="G93" s="32" t="str">
        <f>IF(D93="-","-",'（五）协检科室成本归集'!$G$22*'（六）安全评价中心完全成本分摊'!D93)</f>
        <v>-</v>
      </c>
      <c r="H93" s="32" t="str">
        <f>IF(D93="-","-",'（五）协检科室成本归集'!$H$22*'（六）安全评价中心完全成本分摊'!D93)</f>
        <v>-</v>
      </c>
      <c r="I93" s="32" t="str">
        <f>IF(D93="-","-",'（五）协检科室成本归集'!$I$22*'（六）安全评价中心完全成本分摊'!D93)</f>
        <v>-</v>
      </c>
      <c r="J93" s="32" t="str">
        <f>IF(D93="-","-",'（五）协检科室成本归集'!$J$22*'（六）安全评价中心完全成本分摊'!D93)</f>
        <v>-</v>
      </c>
      <c r="K93" s="32" t="str">
        <f>IF(D93="-","-",'（五）协检科室成本归集'!$K$22*'（六）安全评价中心完全成本分摊'!D93)</f>
        <v>-</v>
      </c>
      <c r="L93" s="52">
        <f t="shared" si="2"/>
        <v>0</v>
      </c>
    </row>
    <row r="94" spans="1:12" x14ac:dyDescent="0.15">
      <c r="A94" s="32">
        <v>2023</v>
      </c>
      <c r="B94" s="32">
        <v>11</v>
      </c>
      <c r="C94" s="36" t="s">
        <v>36</v>
      </c>
      <c r="D94" s="49" t="str">
        <f>IF('（一）基础数据表1_业务科室及项目成本人工时累计数 '!F104=0,"-",'（一）基础数据表1_业务科室及项目成本人工时累计数 '!H104/'（一）基础数据表1_业务科室及项目成本人工时累计数 '!F104)</f>
        <v>-</v>
      </c>
      <c r="E94" s="32" t="str">
        <f>IF(D94="-","-",'（五）协检科室成本归集'!$E$24*'（六）安全评价中心完全成本分摊'!D94)</f>
        <v>-</v>
      </c>
      <c r="F94" s="32" t="str">
        <f>IF(D94="-","-",'（五）协检科室成本归集'!$F$24*'（六）安全评价中心完全成本分摊'!D94)</f>
        <v>-</v>
      </c>
      <c r="G94" s="32" t="str">
        <f>IF(D94="-","-",'（五）协检科室成本归集'!$G$24*'（六）安全评价中心完全成本分摊'!D94)</f>
        <v>-</v>
      </c>
      <c r="H94" s="32" t="str">
        <f>IF(D94="-","-",'（五）协检科室成本归集'!$H$24*'（六）安全评价中心完全成本分摊'!D94)</f>
        <v>-</v>
      </c>
      <c r="I94" s="32" t="str">
        <f>IF(D94="-","-",'（五）协检科室成本归集'!$I$24*'（六）安全评价中心完全成本分摊'!D94)</f>
        <v>-</v>
      </c>
      <c r="J94" s="32" t="str">
        <f>IF(D94="-","-",'（五）协检科室成本归集'!$J$24*'（六）安全评价中心完全成本分摊'!D94)</f>
        <v>-</v>
      </c>
      <c r="K94" s="32" t="str">
        <f>IF(D94="-","-",'（五）协检科室成本归集'!$K$24*'（六）安全评价中心完全成本分摊'!D94)</f>
        <v>-</v>
      </c>
      <c r="L94" s="52">
        <f t="shared" si="2"/>
        <v>0</v>
      </c>
    </row>
    <row r="95" spans="1:12" x14ac:dyDescent="0.15">
      <c r="A95" s="32">
        <v>2023</v>
      </c>
      <c r="B95" s="32">
        <v>11</v>
      </c>
      <c r="C95" s="36" t="s">
        <v>38</v>
      </c>
      <c r="D95" s="49" t="str">
        <f>IF('（一）基础数据表1_业务科室及项目成本人工时累计数 '!F104=0,"-",'（一）基础数据表1_业务科室及项目成本人工时累计数 '!I104/'（一）基础数据表1_业务科室及项目成本人工时累计数 '!F104)</f>
        <v>-</v>
      </c>
      <c r="E95" s="32" t="str">
        <f>IF(D95="-","-",'（五）协检科室成本归集'!$E$24*'（六）安全评价中心完全成本分摊'!D95)</f>
        <v>-</v>
      </c>
      <c r="F95" s="32" t="str">
        <f>IF(D95="-","-",'（五）协检科室成本归集'!$F$24*'（六）安全评价中心完全成本分摊'!D95)</f>
        <v>-</v>
      </c>
      <c r="G95" s="32" t="str">
        <f>IF(D95="-","-",'（五）协检科室成本归集'!$G$24*'（六）安全评价中心完全成本分摊'!D95)</f>
        <v>-</v>
      </c>
      <c r="H95" s="32" t="str">
        <f>IF(D95="-","-",'（五）协检科室成本归集'!$H$24*'（六）安全评价中心完全成本分摊'!D95)</f>
        <v>-</v>
      </c>
      <c r="I95" s="32" t="str">
        <f>IF(D95="-","-",'（五）协检科室成本归集'!$I$24*'（六）安全评价中心完全成本分摊'!D95)</f>
        <v>-</v>
      </c>
      <c r="J95" s="32" t="str">
        <f>IF(D95="-","-",'（五）协检科室成本归集'!$J$24*'（六）安全评价中心完全成本分摊'!D95)</f>
        <v>-</v>
      </c>
      <c r="K95" s="32" t="str">
        <f>IF(D95="-","-",'（五）协检科室成本归集'!$K$24*'（六）安全评价中心完全成本分摊'!D95)</f>
        <v>-</v>
      </c>
      <c r="L95" s="52">
        <f t="shared" si="2"/>
        <v>0</v>
      </c>
    </row>
    <row r="96" spans="1:12" x14ac:dyDescent="0.15">
      <c r="A96" s="32">
        <v>2023</v>
      </c>
      <c r="B96" s="32">
        <v>11</v>
      </c>
      <c r="C96" s="40" t="s">
        <v>80</v>
      </c>
      <c r="D96" s="49" t="str">
        <f>IF('（一）基础数据表1_业务科室及项目成本人工时累计数 '!F104=0,"-",'（一）基础数据表1_业务科室及项目成本人工时累计数 '!J104/'（一）基础数据表1_业务科室及项目成本人工时累计数 '!F104)</f>
        <v>-</v>
      </c>
      <c r="E96" s="32" t="str">
        <f>IF(D96="-","-",'（五）协检科室成本归集'!$E$24*'（六）安全评价中心完全成本分摊'!D96)</f>
        <v>-</v>
      </c>
      <c r="F96" s="32" t="str">
        <f>IF(D96="-","-",'（五）协检科室成本归集'!$F$24*'（六）安全评价中心完全成本分摊'!D96)</f>
        <v>-</v>
      </c>
      <c r="G96" s="32" t="str">
        <f>IF(D96="-","-",'（五）协检科室成本归集'!$G$24*'（六）安全评价中心完全成本分摊'!D96)</f>
        <v>-</v>
      </c>
      <c r="H96" s="32" t="str">
        <f>IF(D96="-","-",'（五）协检科室成本归集'!$H$24*'（六）安全评价中心完全成本分摊'!D96)</f>
        <v>-</v>
      </c>
      <c r="I96" s="32" t="str">
        <f>IF(D96="-","-",'（五）协检科室成本归集'!$I$24*'（六）安全评价中心完全成本分摊'!D96)</f>
        <v>-</v>
      </c>
      <c r="J96" s="32" t="str">
        <f>IF(D96="-","-",'（五）协检科室成本归集'!$J$24*'（六）安全评价中心完全成本分摊'!D96)</f>
        <v>-</v>
      </c>
      <c r="K96" s="32" t="str">
        <f>IF(D96="-","-",'（五）协检科室成本归集'!$K$24*'（六）安全评价中心完全成本分摊'!D96)</f>
        <v>-</v>
      </c>
      <c r="L96" s="52">
        <f t="shared" si="2"/>
        <v>0</v>
      </c>
    </row>
    <row r="97" spans="1:12" x14ac:dyDescent="0.15">
      <c r="A97" s="32">
        <v>2023</v>
      </c>
      <c r="B97" s="32">
        <v>11</v>
      </c>
      <c r="C97" s="36" t="s">
        <v>41</v>
      </c>
      <c r="D97" s="49" t="str">
        <f>IF('（一）基础数据表1_业务科室及项目成本人工时累计数 '!F104=0,"-",'（一）基础数据表1_业务科室及项目成本人工时累计数 '!K104/'（一）基础数据表1_业务科室及项目成本人工时累计数 '!F104)</f>
        <v>-</v>
      </c>
      <c r="E97" s="32" t="str">
        <f>IF(D97="-","-",'（五）协检科室成本归集'!$E$24*'（六）安全评价中心完全成本分摊'!D97)</f>
        <v>-</v>
      </c>
      <c r="F97" s="32" t="str">
        <f>IF(D97="-","-",'（五）协检科室成本归集'!$F$24*'（六）安全评价中心完全成本分摊'!D97)</f>
        <v>-</v>
      </c>
      <c r="G97" s="32" t="str">
        <f>IF(D97="-","-",'（五）协检科室成本归集'!$G$24*'（六）安全评价中心完全成本分摊'!D97)</f>
        <v>-</v>
      </c>
      <c r="H97" s="32" t="str">
        <f>IF(D97="-","-",'（五）协检科室成本归集'!$H$24*'（六）安全评价中心完全成本分摊'!D97)</f>
        <v>-</v>
      </c>
      <c r="I97" s="32" t="str">
        <f>IF(D97="-","-",'（五）协检科室成本归集'!$I$24*'（六）安全评价中心完全成本分摊'!D97)</f>
        <v>-</v>
      </c>
      <c r="J97" s="32" t="str">
        <f>IF(D97="-","-",'（五）协检科室成本归集'!$J$24*'（六）安全评价中心完全成本分摊'!D97)</f>
        <v>-</v>
      </c>
      <c r="K97" s="32" t="str">
        <f>IF(D97="-","-",'（五）协检科室成本归集'!$K$24*'（六）安全评价中心完全成本分摊'!D97)</f>
        <v>-</v>
      </c>
      <c r="L97" s="52">
        <f t="shared" si="2"/>
        <v>0</v>
      </c>
    </row>
    <row r="98" spans="1:12" x14ac:dyDescent="0.15">
      <c r="A98" s="32">
        <v>2023</v>
      </c>
      <c r="B98" s="32">
        <v>11</v>
      </c>
      <c r="C98" s="36" t="s">
        <v>42</v>
      </c>
      <c r="D98" s="49" t="str">
        <f>IF('（一）基础数据表1_业务科室及项目成本人工时累计数 '!F104=0,"-",'（一）基础数据表1_业务科室及项目成本人工时累计数 '!L104/'（一）基础数据表1_业务科室及项目成本人工时累计数 '!F104)</f>
        <v>-</v>
      </c>
      <c r="E98" s="32" t="str">
        <f>IF(D98="-","-",'（五）协检科室成本归集'!$E$24*'（六）安全评价中心完全成本分摊'!D98)</f>
        <v>-</v>
      </c>
      <c r="F98" s="32" t="str">
        <f>IF(D98="-","-",'（五）协检科室成本归集'!$F$24*'（六）安全评价中心完全成本分摊'!D98)</f>
        <v>-</v>
      </c>
      <c r="G98" s="32" t="str">
        <f>IF(D98="-","-",'（五）协检科室成本归集'!$G$24*'（六）安全评价中心完全成本分摊'!D98)</f>
        <v>-</v>
      </c>
      <c r="H98" s="32" t="str">
        <f>IF(D98="-","-",'（五）协检科室成本归集'!$H$24*'（六）安全评价中心完全成本分摊'!D98)</f>
        <v>-</v>
      </c>
      <c r="I98" s="32" t="str">
        <f>IF(D98="-","-",'（五）协检科室成本归集'!$I$24*'（六）安全评价中心完全成本分摊'!D98)</f>
        <v>-</v>
      </c>
      <c r="J98" s="32" t="str">
        <f>IF(D98="-","-",'（五）协检科室成本归集'!$J$24*'（六）安全评价中心完全成本分摊'!D98)</f>
        <v>-</v>
      </c>
      <c r="K98" s="32" t="str">
        <f>IF(D98="-","-",'（五）协检科室成本归集'!$K$24*'（六）安全评价中心完全成本分摊'!D98)</f>
        <v>-</v>
      </c>
      <c r="L98" s="52">
        <f t="shared" si="2"/>
        <v>0</v>
      </c>
    </row>
    <row r="99" spans="1:12" x14ac:dyDescent="0.15">
      <c r="A99" s="32">
        <v>2023</v>
      </c>
      <c r="B99" s="32">
        <v>11</v>
      </c>
      <c r="C99" s="36" t="s">
        <v>43</v>
      </c>
      <c r="D99" s="49" t="str">
        <f>IF('（一）基础数据表1_业务科室及项目成本人工时累计数 '!F104=0,"-",'（一）基础数据表1_业务科室及项目成本人工时累计数 '!M104/'（一）基础数据表1_业务科室及项目成本人工时累计数 '!F104)</f>
        <v>-</v>
      </c>
      <c r="E99" s="32" t="str">
        <f>IF(D99="-","-",'（五）协检科室成本归集'!$E$24*'（六）安全评价中心完全成本分摊'!D99)</f>
        <v>-</v>
      </c>
      <c r="F99" s="32" t="str">
        <f>IF(D99="-","-",'（五）协检科室成本归集'!$F$24*'（六）安全评价中心完全成本分摊'!D99)</f>
        <v>-</v>
      </c>
      <c r="G99" s="32" t="str">
        <f>IF(D99="-","-",'（五）协检科室成本归集'!$G$24*'（六）安全评价中心完全成本分摊'!D99)</f>
        <v>-</v>
      </c>
      <c r="H99" s="32" t="str">
        <f>IF(D99="-","-",'（五）协检科室成本归集'!$H$24*'（六）安全评价中心完全成本分摊'!D99)</f>
        <v>-</v>
      </c>
      <c r="I99" s="32" t="str">
        <f>IF(D99="-","-",'（五）协检科室成本归集'!$I$24*'（六）安全评价中心完全成本分摊'!D99)</f>
        <v>-</v>
      </c>
      <c r="J99" s="32" t="str">
        <f>IF(D99="-","-",'（五）协检科室成本归集'!$J$24*'（六）安全评价中心完全成本分摊'!D99)</f>
        <v>-</v>
      </c>
      <c r="K99" s="32" t="str">
        <f>IF(D99="-","-",'（五）协检科室成本归集'!$K$24*'（六）安全评价中心完全成本分摊'!D99)</f>
        <v>-</v>
      </c>
      <c r="L99" s="52">
        <f t="shared" si="2"/>
        <v>0</v>
      </c>
    </row>
    <row r="100" spans="1:12" x14ac:dyDescent="0.15">
      <c r="A100" s="32">
        <v>2023</v>
      </c>
      <c r="B100" s="32">
        <v>11</v>
      </c>
      <c r="C100" s="36" t="s">
        <v>37</v>
      </c>
      <c r="D100" s="49" t="str">
        <f>IF('（一）基础数据表1_业务科室及项目成本人工时累计数 '!F104=0,"-",'（一）基础数据表1_业务科室及项目成本人工时累计数 '!N104/'（一）基础数据表1_业务科室及项目成本人工时累计数 '!F104)</f>
        <v>-</v>
      </c>
      <c r="E100" s="32" t="str">
        <f>IF(D100="-","-",'（五）协检科室成本归集'!$E$24*'（六）安全评价中心完全成本分摊'!D100)</f>
        <v>-</v>
      </c>
      <c r="F100" s="32" t="str">
        <f>IF(D100="-","-",'（五）协检科室成本归集'!$F$24*'（六）安全评价中心完全成本分摊'!D100)</f>
        <v>-</v>
      </c>
      <c r="G100" s="32" t="str">
        <f>IF(D100="-","-",'（五）协检科室成本归集'!$G$24*'（六）安全评价中心完全成本分摊'!D100)</f>
        <v>-</v>
      </c>
      <c r="H100" s="32" t="str">
        <f>IF(D100="-","-",'（五）协检科室成本归集'!$H$24*'（六）安全评价中心完全成本分摊'!D100)</f>
        <v>-</v>
      </c>
      <c r="I100" s="32" t="str">
        <f>IF(D100="-","-",'（五）协检科室成本归集'!$I$24*'（六）安全评价中心完全成本分摊'!D100)</f>
        <v>-</v>
      </c>
      <c r="J100" s="32" t="str">
        <f>IF(D100="-","-",'（五）协检科室成本归集'!$J$24*'（六）安全评价中心完全成本分摊'!D100)</f>
        <v>-</v>
      </c>
      <c r="K100" s="32" t="str">
        <f>IF(D100="-","-",'（五）协检科室成本归集'!$K$24*'（六）安全评价中心完全成本分摊'!D100)</f>
        <v>-</v>
      </c>
      <c r="L100" s="52">
        <f t="shared" ref="L100:L111" si="3">SUM(E100:K100)</f>
        <v>0</v>
      </c>
    </row>
    <row r="101" spans="1:12" x14ac:dyDescent="0.15">
      <c r="A101" s="32">
        <v>2023</v>
      </c>
      <c r="B101" s="32">
        <v>11</v>
      </c>
      <c r="C101" s="36" t="s">
        <v>39</v>
      </c>
      <c r="D101" s="49" t="str">
        <f>IF('（一）基础数据表1_业务科室及项目成本人工时累计数 '!F104=0,"-",'（一）基础数据表1_业务科室及项目成本人工时累计数 '!P104/'（一）基础数据表1_业务科室及项目成本人工时累计数 '!F104)</f>
        <v>-</v>
      </c>
      <c r="E101" s="32" t="str">
        <f>IF(D101="-","-",'（五）协检科室成本归集'!$E$24*'（六）安全评价中心完全成本分摊'!D101)</f>
        <v>-</v>
      </c>
      <c r="F101" s="32" t="str">
        <f>IF(D101="-","-",'（五）协检科室成本归集'!$F$24*'（六）安全评价中心完全成本分摊'!D101)</f>
        <v>-</v>
      </c>
      <c r="G101" s="32" t="str">
        <f>IF(D101="-","-",'（五）协检科室成本归集'!$G$24*'（六）安全评价中心完全成本分摊'!D101)</f>
        <v>-</v>
      </c>
      <c r="H101" s="32" t="str">
        <f>IF(D101="-","-",'（五）协检科室成本归集'!$H$24*'（六）安全评价中心完全成本分摊'!D101)</f>
        <v>-</v>
      </c>
      <c r="I101" s="32" t="str">
        <f>IF(D101="-","-",'（五）协检科室成本归集'!$I$24*'（六）安全评价中心完全成本分摊'!D101)</f>
        <v>-</v>
      </c>
      <c r="J101" s="32" t="str">
        <f>IF(D101="-","-",'（五）协检科室成本归集'!$J$24*'（六）安全评价中心完全成本分摊'!D101)</f>
        <v>-</v>
      </c>
      <c r="K101" s="32" t="str">
        <f>IF(D101="-","-",'（五）协检科室成本归集'!$K$24*'（六）安全评价中心完全成本分摊'!D101)</f>
        <v>-</v>
      </c>
      <c r="L101" s="52">
        <f t="shared" si="3"/>
        <v>0</v>
      </c>
    </row>
    <row r="102" spans="1:12" x14ac:dyDescent="0.15">
      <c r="A102" s="32">
        <v>2023</v>
      </c>
      <c r="B102" s="32">
        <v>11</v>
      </c>
      <c r="C102" s="36" t="s">
        <v>71</v>
      </c>
      <c r="D102" s="51" t="str">
        <f>IF(SUM(D94:D101)=0,"-",1-SUM(D94:D101))</f>
        <v>-</v>
      </c>
      <c r="E102" s="32" t="str">
        <f>IF(D102="-","-",'（五）协检科室成本归集'!$E$24*'（六）安全评价中心完全成本分摊'!D102)</f>
        <v>-</v>
      </c>
      <c r="F102" s="32" t="str">
        <f>IF(D102="-","-",'（五）协检科室成本归集'!$F$24*'（六）安全评价中心完全成本分摊'!D102)</f>
        <v>-</v>
      </c>
      <c r="G102" s="32" t="str">
        <f>IF(D102="-","-",'（五）协检科室成本归集'!$G$24*'（六）安全评价中心完全成本分摊'!D102)</f>
        <v>-</v>
      </c>
      <c r="H102" s="32" t="str">
        <f>IF(D102="-","-",'（五）协检科室成本归集'!$H$24*'（六）安全评价中心完全成本分摊'!D102)</f>
        <v>-</v>
      </c>
      <c r="I102" s="32" t="str">
        <f>IF(D102="-","-",'（五）协检科室成本归集'!$I$24*'（六）安全评价中心完全成本分摊'!D102)</f>
        <v>-</v>
      </c>
      <c r="J102" s="32" t="str">
        <f>IF(D102="-","-",'（五）协检科室成本归集'!$J$24*'（六）安全评价中心完全成本分摊'!D102)</f>
        <v>-</v>
      </c>
      <c r="K102" s="32" t="str">
        <f>IF(D102="-","-",'（五）协检科室成本归集'!$K$24*'（六）安全评价中心完全成本分摊'!D102)</f>
        <v>-</v>
      </c>
      <c r="L102" s="52">
        <f t="shared" si="3"/>
        <v>0</v>
      </c>
    </row>
    <row r="103" spans="1:12" x14ac:dyDescent="0.15">
      <c r="A103" s="32">
        <v>2023</v>
      </c>
      <c r="B103" s="32">
        <v>12</v>
      </c>
      <c r="C103" s="36" t="s">
        <v>36</v>
      </c>
      <c r="D103" s="49" t="str">
        <f>IF('（一）基础数据表1_业务科室及项目成本人工时累计数 '!F113=0,"-",'（一）基础数据表1_业务科室及项目成本人工时累计数 '!H113/'（一）基础数据表1_业务科室及项目成本人工时累计数 '!F113)</f>
        <v>-</v>
      </c>
      <c r="E103" s="32" t="str">
        <f>IF(D103="-","-",'（五）协检科室成本归集'!$E$26*'（六）安全评价中心完全成本分摊'!D103)</f>
        <v>-</v>
      </c>
      <c r="F103" s="32" t="str">
        <f>IF(D103="-","-",'（五）协检科室成本归集'!$F$26*'（六）安全评价中心完全成本分摊'!D103)</f>
        <v>-</v>
      </c>
      <c r="G103" s="32" t="str">
        <f>IF(D103="-","-",'（五）协检科室成本归集'!$G$26*'（六）安全评价中心完全成本分摊'!D103)</f>
        <v>-</v>
      </c>
      <c r="H103" s="32" t="str">
        <f>IF(D103="-","-",'（五）协检科室成本归集'!$H$26*'（六）安全评价中心完全成本分摊'!D103)</f>
        <v>-</v>
      </c>
      <c r="I103" s="32" t="str">
        <f>IF(D103="-","-",'（五）协检科室成本归集'!$I$26*'（六）安全评价中心完全成本分摊'!D103)</f>
        <v>-</v>
      </c>
      <c r="J103" s="32" t="str">
        <f>IF(D103="-","-",'（五）协检科室成本归集'!$J$26*'（六）安全评价中心完全成本分摊'!D103)</f>
        <v>-</v>
      </c>
      <c r="K103" s="32" t="str">
        <f>IF(D103="-","-",'（五）协检科室成本归集'!$K$26*'（六）安全评价中心完全成本分摊'!D103)</f>
        <v>-</v>
      </c>
      <c r="L103" s="52">
        <f t="shared" si="3"/>
        <v>0</v>
      </c>
    </row>
    <row r="104" spans="1:12" x14ac:dyDescent="0.15">
      <c r="A104" s="32">
        <v>2023</v>
      </c>
      <c r="B104" s="32">
        <v>12</v>
      </c>
      <c r="C104" s="36" t="s">
        <v>38</v>
      </c>
      <c r="D104" s="49" t="str">
        <f>IF('（一）基础数据表1_业务科室及项目成本人工时累计数 '!F113=0,"-",'（一）基础数据表1_业务科室及项目成本人工时累计数 '!I113/'（一）基础数据表1_业务科室及项目成本人工时累计数 '!F113)</f>
        <v>-</v>
      </c>
      <c r="E104" s="32" t="str">
        <f>IF(D104="-","-",'（五）协检科室成本归集'!$E$26*'（六）安全评价中心完全成本分摊'!D104)</f>
        <v>-</v>
      </c>
      <c r="F104" s="32" t="str">
        <f>IF(D104="-","-",'（五）协检科室成本归集'!$F$26*'（六）安全评价中心完全成本分摊'!D104)</f>
        <v>-</v>
      </c>
      <c r="G104" s="32" t="str">
        <f>IF(D104="-","-",'（五）协检科室成本归集'!$G$26*'（六）安全评价中心完全成本分摊'!D104)</f>
        <v>-</v>
      </c>
      <c r="H104" s="32" t="str">
        <f>IF(D104="-","-",'（五）协检科室成本归集'!$H$26*'（六）安全评价中心完全成本分摊'!D104)</f>
        <v>-</v>
      </c>
      <c r="I104" s="32" t="str">
        <f>IF(D104="-","-",'（五）协检科室成本归集'!$I$26*'（六）安全评价中心完全成本分摊'!D104)</f>
        <v>-</v>
      </c>
      <c r="J104" s="32" t="str">
        <f>IF(D104="-","-",'（五）协检科室成本归集'!$J$26*'（六）安全评价中心完全成本分摊'!D104)</f>
        <v>-</v>
      </c>
      <c r="K104" s="32" t="str">
        <f>IF(D104="-","-",'（五）协检科室成本归集'!$K$26*'（六）安全评价中心完全成本分摊'!D104)</f>
        <v>-</v>
      </c>
      <c r="L104" s="52">
        <f t="shared" si="3"/>
        <v>0</v>
      </c>
    </row>
    <row r="105" spans="1:12" x14ac:dyDescent="0.15">
      <c r="A105" s="32">
        <v>2023</v>
      </c>
      <c r="B105" s="32">
        <v>12</v>
      </c>
      <c r="C105" s="40" t="s">
        <v>80</v>
      </c>
      <c r="D105" s="49" t="str">
        <f>IF('（一）基础数据表1_业务科室及项目成本人工时累计数 '!F113=0,"-",'（一）基础数据表1_业务科室及项目成本人工时累计数 '!J113/'（一）基础数据表1_业务科室及项目成本人工时累计数 '!F113)</f>
        <v>-</v>
      </c>
      <c r="E105" s="32" t="str">
        <f>IF(D105="-","-",'（五）协检科室成本归集'!$E$26*'（六）安全评价中心完全成本分摊'!D105)</f>
        <v>-</v>
      </c>
      <c r="F105" s="32" t="str">
        <f>IF(D105="-","-",'（五）协检科室成本归集'!$F$26*'（六）安全评价中心完全成本分摊'!D105)</f>
        <v>-</v>
      </c>
      <c r="G105" s="32" t="str">
        <f>IF(D105="-","-",'（五）协检科室成本归集'!$G$26*'（六）安全评价中心完全成本分摊'!D105)</f>
        <v>-</v>
      </c>
      <c r="H105" s="32" t="str">
        <f>IF(D105="-","-",'（五）协检科室成本归集'!$H$26*'（六）安全评价中心完全成本分摊'!D105)</f>
        <v>-</v>
      </c>
      <c r="I105" s="32" t="str">
        <f>IF(D105="-","-",'（五）协检科室成本归集'!$I$26*'（六）安全评价中心完全成本分摊'!D105)</f>
        <v>-</v>
      </c>
      <c r="J105" s="32" t="str">
        <f>IF(D105="-","-",'（五）协检科室成本归集'!$J$26*'（六）安全评价中心完全成本分摊'!D105)</f>
        <v>-</v>
      </c>
      <c r="K105" s="32" t="str">
        <f>IF(D105="-","-",'（五）协检科室成本归集'!$K$26*'（六）安全评价中心完全成本分摊'!D105)</f>
        <v>-</v>
      </c>
      <c r="L105" s="52">
        <f t="shared" si="3"/>
        <v>0</v>
      </c>
    </row>
    <row r="106" spans="1:12" x14ac:dyDescent="0.15">
      <c r="A106" s="32">
        <v>2023</v>
      </c>
      <c r="B106" s="32">
        <v>12</v>
      </c>
      <c r="C106" s="36" t="s">
        <v>41</v>
      </c>
      <c r="D106" s="49" t="str">
        <f>IF('（一）基础数据表1_业务科室及项目成本人工时累计数 '!F113=0,"-",'（一）基础数据表1_业务科室及项目成本人工时累计数 '!K113/'（一）基础数据表1_业务科室及项目成本人工时累计数 '!F113)</f>
        <v>-</v>
      </c>
      <c r="E106" s="32" t="str">
        <f>IF(D106="-","-",'（五）协检科室成本归集'!$E$26*'（六）安全评价中心完全成本分摊'!D106)</f>
        <v>-</v>
      </c>
      <c r="F106" s="32" t="str">
        <f>IF(D106="-","-",'（五）协检科室成本归集'!$F$26*'（六）安全评价中心完全成本分摊'!D106)</f>
        <v>-</v>
      </c>
      <c r="G106" s="32" t="str">
        <f>IF(D106="-","-",'（五）协检科室成本归集'!$G$26*'（六）安全评价中心完全成本分摊'!D106)</f>
        <v>-</v>
      </c>
      <c r="H106" s="32" t="str">
        <f>IF(D106="-","-",'（五）协检科室成本归集'!$H$26*'（六）安全评价中心完全成本分摊'!D106)</f>
        <v>-</v>
      </c>
      <c r="I106" s="32" t="str">
        <f>IF(D106="-","-",'（五）协检科室成本归集'!$I$26*'（六）安全评价中心完全成本分摊'!D106)</f>
        <v>-</v>
      </c>
      <c r="J106" s="32" t="str">
        <f>IF(D106="-","-",'（五）协检科室成本归集'!$J$26*'（六）安全评价中心完全成本分摊'!D106)</f>
        <v>-</v>
      </c>
      <c r="K106" s="32" t="str">
        <f>IF(D106="-","-",'（五）协检科室成本归集'!$K$26*'（六）安全评价中心完全成本分摊'!D106)</f>
        <v>-</v>
      </c>
      <c r="L106" s="52">
        <f t="shared" si="3"/>
        <v>0</v>
      </c>
    </row>
    <row r="107" spans="1:12" x14ac:dyDescent="0.15">
      <c r="A107" s="32">
        <v>2023</v>
      </c>
      <c r="B107" s="32">
        <v>12</v>
      </c>
      <c r="C107" s="36" t="s">
        <v>42</v>
      </c>
      <c r="D107" s="49" t="str">
        <f>IF('（一）基础数据表1_业务科室及项目成本人工时累计数 '!F113=0,"-",'（一）基础数据表1_业务科室及项目成本人工时累计数 '!L113/'（一）基础数据表1_业务科室及项目成本人工时累计数 '!F113)</f>
        <v>-</v>
      </c>
      <c r="E107" s="32" t="str">
        <f>IF(D107="-","-",'（五）协检科室成本归集'!$E$26*'（六）安全评价中心完全成本分摊'!D107)</f>
        <v>-</v>
      </c>
      <c r="F107" s="32" t="str">
        <f>IF(D107="-","-",'（五）协检科室成本归集'!$F$26*'（六）安全评价中心完全成本分摊'!D107)</f>
        <v>-</v>
      </c>
      <c r="G107" s="32" t="str">
        <f>IF(D107="-","-",'（五）协检科室成本归集'!$G$26*'（六）安全评价中心完全成本分摊'!D107)</f>
        <v>-</v>
      </c>
      <c r="H107" s="32" t="str">
        <f>IF(D107="-","-",'（五）协检科室成本归集'!$H$26*'（六）安全评价中心完全成本分摊'!D107)</f>
        <v>-</v>
      </c>
      <c r="I107" s="32" t="str">
        <f>IF(D107="-","-",'（五）协检科室成本归集'!$I$26*'（六）安全评价中心完全成本分摊'!D107)</f>
        <v>-</v>
      </c>
      <c r="J107" s="32" t="str">
        <f>IF(D107="-","-",'（五）协检科室成本归集'!$J$26*'（六）安全评价中心完全成本分摊'!D107)</f>
        <v>-</v>
      </c>
      <c r="K107" s="32" t="str">
        <f>IF(D107="-","-",'（五）协检科室成本归集'!$K$26*'（六）安全评价中心完全成本分摊'!D107)</f>
        <v>-</v>
      </c>
      <c r="L107" s="52">
        <f t="shared" si="3"/>
        <v>0</v>
      </c>
    </row>
    <row r="108" spans="1:12" x14ac:dyDescent="0.15">
      <c r="A108" s="32">
        <v>2023</v>
      </c>
      <c r="B108" s="32">
        <v>12</v>
      </c>
      <c r="C108" s="36" t="s">
        <v>43</v>
      </c>
      <c r="D108" s="49" t="str">
        <f>IF('（一）基础数据表1_业务科室及项目成本人工时累计数 '!F113=0,"-",'（一）基础数据表1_业务科室及项目成本人工时累计数 '!M113/'（一）基础数据表1_业务科室及项目成本人工时累计数 '!F113)</f>
        <v>-</v>
      </c>
      <c r="E108" s="32" t="str">
        <f>IF(D108="-","-",'（五）协检科室成本归集'!$E$26*'（六）安全评价中心完全成本分摊'!D108)</f>
        <v>-</v>
      </c>
      <c r="F108" s="32" t="str">
        <f>IF(D108="-","-",'（五）协检科室成本归集'!$F$26*'（六）安全评价中心完全成本分摊'!D108)</f>
        <v>-</v>
      </c>
      <c r="G108" s="32" t="str">
        <f>IF(D108="-","-",'（五）协检科室成本归集'!$G$26*'（六）安全评价中心完全成本分摊'!D108)</f>
        <v>-</v>
      </c>
      <c r="H108" s="32" t="str">
        <f>IF(D108="-","-",'（五）协检科室成本归集'!$H$26*'（六）安全评价中心完全成本分摊'!D108)</f>
        <v>-</v>
      </c>
      <c r="I108" s="32" t="str">
        <f>IF(D108="-","-",'（五）协检科室成本归集'!$I$26*'（六）安全评价中心完全成本分摊'!D108)</f>
        <v>-</v>
      </c>
      <c r="J108" s="32" t="str">
        <f>IF(D108="-","-",'（五）协检科室成本归集'!$J$26*'（六）安全评价中心完全成本分摊'!D108)</f>
        <v>-</v>
      </c>
      <c r="K108" s="32" t="str">
        <f>IF(D108="-","-",'（五）协检科室成本归集'!$K$26*'（六）安全评价中心完全成本分摊'!D108)</f>
        <v>-</v>
      </c>
      <c r="L108" s="52">
        <f t="shared" si="3"/>
        <v>0</v>
      </c>
    </row>
    <row r="109" spans="1:12" x14ac:dyDescent="0.15">
      <c r="A109" s="32">
        <v>2023</v>
      </c>
      <c r="B109" s="32">
        <v>12</v>
      </c>
      <c r="C109" s="36" t="s">
        <v>37</v>
      </c>
      <c r="D109" s="49" t="str">
        <f>IF('（一）基础数据表1_业务科室及项目成本人工时累计数 '!F113=0,"-",'（一）基础数据表1_业务科室及项目成本人工时累计数 '!N113/'（一）基础数据表1_业务科室及项目成本人工时累计数 '!F113)</f>
        <v>-</v>
      </c>
      <c r="E109" s="32" t="str">
        <f>IF(D109="-","-",'（五）协检科室成本归集'!$E$26*'（六）安全评价中心完全成本分摊'!D109)</f>
        <v>-</v>
      </c>
      <c r="F109" s="32" t="str">
        <f>IF(D109="-","-",'（五）协检科室成本归集'!$F$26*'（六）安全评价中心完全成本分摊'!D109)</f>
        <v>-</v>
      </c>
      <c r="G109" s="32" t="str">
        <f>IF(D109="-","-",'（五）协检科室成本归集'!$G$26*'（六）安全评价中心完全成本分摊'!D109)</f>
        <v>-</v>
      </c>
      <c r="H109" s="32" t="str">
        <f>IF(D109="-","-",'（五）协检科室成本归集'!$H$26*'（六）安全评价中心完全成本分摊'!D109)</f>
        <v>-</v>
      </c>
      <c r="I109" s="32" t="str">
        <f>IF(D109="-","-",'（五）协检科室成本归集'!$I$26*'（六）安全评价中心完全成本分摊'!D109)</f>
        <v>-</v>
      </c>
      <c r="J109" s="32" t="str">
        <f>IF(D109="-","-",'（五）协检科室成本归集'!$J$26*'（六）安全评价中心完全成本分摊'!D109)</f>
        <v>-</v>
      </c>
      <c r="K109" s="32" t="str">
        <f>IF(D109="-","-",'（五）协检科室成本归集'!$K$26*'（六）安全评价中心完全成本分摊'!D109)</f>
        <v>-</v>
      </c>
      <c r="L109" s="52">
        <f t="shared" si="3"/>
        <v>0</v>
      </c>
    </row>
    <row r="110" spans="1:12" x14ac:dyDescent="0.15">
      <c r="A110" s="32">
        <v>2023</v>
      </c>
      <c r="B110" s="32">
        <v>12</v>
      </c>
      <c r="C110" s="36" t="s">
        <v>39</v>
      </c>
      <c r="D110" s="49" t="str">
        <f>IF('（一）基础数据表1_业务科室及项目成本人工时累计数 '!F113=0,"-",'（一）基础数据表1_业务科室及项目成本人工时累计数 '!P113/'（一）基础数据表1_业务科室及项目成本人工时累计数 '!F113)</f>
        <v>-</v>
      </c>
      <c r="E110" s="32" t="str">
        <f>IF(D110="-","-",'（五）协检科室成本归集'!$E$26*'（六）安全评价中心完全成本分摊'!D110)</f>
        <v>-</v>
      </c>
      <c r="F110" s="32" t="str">
        <f>IF(D110="-","-",'（五）协检科室成本归集'!$F$26*'（六）安全评价中心完全成本分摊'!D110)</f>
        <v>-</v>
      </c>
      <c r="G110" s="32" t="str">
        <f>IF(D110="-","-",'（五）协检科室成本归集'!$G$26*'（六）安全评价中心完全成本分摊'!D110)</f>
        <v>-</v>
      </c>
      <c r="H110" s="32" t="str">
        <f>IF(D110="-","-",'（五）协检科室成本归集'!$H$26*'（六）安全评价中心完全成本分摊'!D110)</f>
        <v>-</v>
      </c>
      <c r="I110" s="32" t="str">
        <f>IF(D110="-","-",'（五）协检科室成本归集'!$I$26*'（六）安全评价中心完全成本分摊'!D110)</f>
        <v>-</v>
      </c>
      <c r="J110" s="32" t="str">
        <f>IF(D110="-","-",'（五）协检科室成本归集'!$J$26*'（六）安全评价中心完全成本分摊'!D110)</f>
        <v>-</v>
      </c>
      <c r="K110" s="32" t="str">
        <f>IF(D110="-","-",'（五）协检科室成本归集'!$K$26*'（六）安全评价中心完全成本分摊'!D110)</f>
        <v>-</v>
      </c>
      <c r="L110" s="52">
        <f t="shared" si="3"/>
        <v>0</v>
      </c>
    </row>
    <row r="111" spans="1:12" x14ac:dyDescent="0.15">
      <c r="A111" s="32">
        <v>2023</v>
      </c>
      <c r="B111" s="32">
        <v>12</v>
      </c>
      <c r="C111" s="36" t="s">
        <v>71</v>
      </c>
      <c r="D111" s="51" t="str">
        <f>IF(SUM(D103:D110)=0,"-",1-SUM(D103:D110))</f>
        <v>-</v>
      </c>
      <c r="E111" s="32" t="str">
        <f>IF(D111="-","-",'（五）协检科室成本归集'!$E$26*'（六）安全评价中心完全成本分摊'!D111)</f>
        <v>-</v>
      </c>
      <c r="F111" s="32" t="str">
        <f>IF(D111="-","-",'（五）协检科室成本归集'!$F$26*'（六）安全评价中心完全成本分摊'!D111)</f>
        <v>-</v>
      </c>
      <c r="G111" s="32" t="str">
        <f>IF(D111="-","-",'（五）协检科室成本归集'!$G$26*'（六）安全评价中心完全成本分摊'!D111)</f>
        <v>-</v>
      </c>
      <c r="H111" s="32" t="str">
        <f>IF(D111="-","-",'（五）协检科室成本归集'!$H$26*'（六）安全评价中心完全成本分摊'!D111)</f>
        <v>-</v>
      </c>
      <c r="I111" s="32" t="str">
        <f>IF(D111="-","-",'（五）协检科室成本归集'!$I$26*'（六）安全评价中心完全成本分摊'!D111)</f>
        <v>-</v>
      </c>
      <c r="J111" s="32" t="str">
        <f>IF(D111="-","-",'（五）协检科室成本归集'!$J$26*'（六）安全评价中心完全成本分摊'!D111)</f>
        <v>-</v>
      </c>
      <c r="K111" s="32" t="str">
        <f>IF(D111="-","-",'（五）协检科室成本归集'!$K$26*'（六）安全评价中心完全成本分摊'!D111)</f>
        <v>-</v>
      </c>
      <c r="L111" s="52">
        <f t="shared" si="3"/>
        <v>0</v>
      </c>
    </row>
  </sheetData>
  <mergeCells count="1">
    <mergeCell ref="A2:L2"/>
  </mergeCells>
  <phoneticPr fontId="4" type="noConversion"/>
  <pageMargins left="0.39370078740157483" right="0.23622047244094491" top="0.74803149606299213" bottom="0.39370078740157483" header="0.31496062992125984" footer="0.31496062992125984"/>
  <pageSetup paperSize="8" orientation="landscape" horizontalDpi="2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11"/>
  <sheetViews>
    <sheetView showZeros="0" zoomScale="90" zoomScaleNormal="90" workbookViewId="0">
      <pane xSplit="4" ySplit="3" topLeftCell="E4" activePane="bottomRight" state="frozen"/>
      <selection sqref="A1:XFD1048576"/>
      <selection pane="topRight" sqref="A1:XFD1048576"/>
      <selection pane="bottomLeft" sqref="A1:XFD1048576"/>
      <selection pane="bottomRight" sqref="A1:XFD1"/>
    </sheetView>
  </sheetViews>
  <sheetFormatPr defaultColWidth="9" defaultRowHeight="13.5" x14ac:dyDescent="0.15"/>
  <cols>
    <col min="1" max="1" width="13.875" style="30" bestFit="1" customWidth="1"/>
    <col min="2" max="2" width="5.625" style="30" bestFit="1" customWidth="1"/>
    <col min="3" max="3" width="28.375" style="30" bestFit="1" customWidth="1"/>
    <col min="4" max="4" width="10.625" style="30" customWidth="1"/>
    <col min="5" max="5" width="14.75" style="30" customWidth="1"/>
    <col min="6" max="6" width="14.5" style="30" customWidth="1"/>
    <col min="7" max="7" width="12.875" style="30" customWidth="1"/>
    <col min="8" max="8" width="14.125" style="30" customWidth="1"/>
    <col min="9" max="9" width="13.875" style="30" customWidth="1"/>
    <col min="10" max="10" width="13.625" style="30" customWidth="1"/>
    <col min="11" max="11" width="9" style="30" customWidth="1"/>
    <col min="12" max="12" width="11.375" style="30" customWidth="1"/>
    <col min="13" max="13" width="14.5" style="30" customWidth="1"/>
    <col min="14" max="14" width="13.875" style="30" customWidth="1"/>
    <col min="15" max="15" width="15.25" style="30" customWidth="1"/>
    <col min="16" max="16" width="9" style="30"/>
    <col min="17" max="17" width="15.625" style="30" customWidth="1"/>
    <col min="18" max="18" width="17.125" style="30" customWidth="1"/>
    <col min="19" max="19" width="16.125" style="30" customWidth="1"/>
    <col min="20" max="16384" width="9" style="30"/>
  </cols>
  <sheetData>
    <row r="1" spans="1:14" ht="21" customHeight="1" x14ac:dyDescent="0.15">
      <c r="A1" s="91" t="s">
        <v>284</v>
      </c>
      <c r="B1" s="34"/>
    </row>
    <row r="2" spans="1:14" ht="36" customHeight="1" x14ac:dyDescent="0.15">
      <c r="A2" s="141" t="s">
        <v>236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3"/>
      <c r="M2" s="45"/>
      <c r="N2" s="45"/>
    </row>
    <row r="3" spans="1:14" ht="43.5" customHeight="1" x14ac:dyDescent="0.15">
      <c r="A3" s="46" t="s">
        <v>153</v>
      </c>
      <c r="B3" s="46" t="s">
        <v>151</v>
      </c>
      <c r="C3" s="46" t="s">
        <v>83</v>
      </c>
      <c r="D3" s="47" t="s">
        <v>235</v>
      </c>
      <c r="E3" s="47" t="s">
        <v>217</v>
      </c>
      <c r="F3" s="47" t="s">
        <v>218</v>
      </c>
      <c r="G3" s="47" t="s">
        <v>219</v>
      </c>
      <c r="H3" s="47" t="s">
        <v>220</v>
      </c>
      <c r="I3" s="47" t="s">
        <v>215</v>
      </c>
      <c r="J3" s="47" t="s">
        <v>216</v>
      </c>
      <c r="K3" s="34" t="s">
        <v>210</v>
      </c>
      <c r="L3" s="39" t="s">
        <v>221</v>
      </c>
    </row>
    <row r="4" spans="1:14" ht="20.100000000000001" customHeight="1" x14ac:dyDescent="0.15">
      <c r="A4" s="48">
        <v>2023</v>
      </c>
      <c r="B4" s="48">
        <v>1</v>
      </c>
      <c r="C4" s="36" t="s">
        <v>36</v>
      </c>
      <c r="D4" s="49">
        <f>IF('（一）基础数据表1_业务科室及项目成本人工时累计数 '!F15=0,"-",'（一）基础数据表1_业务科室及项目成本人工时累计数 '!H15/'（一）基础数据表1_业务科室及项目成本人工时累计数 '!F15)</f>
        <v>8.14E-2</v>
      </c>
      <c r="E4" s="42">
        <f>IF(D4="-","-",'（五）协检科室成本归集'!$E$5*D4)</f>
        <v>362.56</v>
      </c>
      <c r="F4" s="42">
        <f>IF(D4="-","-",'（五）协检科室成本归集'!$F$5*D4)</f>
        <v>280.10000000000002</v>
      </c>
      <c r="G4" s="42">
        <f>IF(D4="-","-",'（五）协检科室成本归集'!$G$5*D4)</f>
        <v>431.26</v>
      </c>
      <c r="H4" s="42">
        <f>IF(D4="-","-",'（五）协检科室成本归集'!$H$5*D4)</f>
        <v>177.45</v>
      </c>
      <c r="I4" s="42">
        <f>IF(D4="-","-",'（五）协检科室成本归集'!$I$5*D4)</f>
        <v>355.88</v>
      </c>
      <c r="J4" s="42">
        <f>IF(D4="-","-",'（五）协检科室成本归集'!$J$5*D4)</f>
        <v>338.56</v>
      </c>
      <c r="K4" s="42">
        <f>IF(D4="-","-",'（五）协检科室成本归集'!$K$5*D4)</f>
        <v>0</v>
      </c>
      <c r="L4" s="42">
        <f t="shared" ref="L4:L35" si="0">SUM(E4:K4)</f>
        <v>1945.81</v>
      </c>
    </row>
    <row r="5" spans="1:14" ht="20.100000000000001" customHeight="1" x14ac:dyDescent="0.15">
      <c r="A5" s="48">
        <v>2023</v>
      </c>
      <c r="B5" s="48">
        <v>1</v>
      </c>
      <c r="C5" s="36" t="s">
        <v>38</v>
      </c>
      <c r="D5" s="49">
        <f>IF('（一）基础数据表1_业务科室及项目成本人工时累计数 '!F15=0,"-",'（一）基础数据表1_业务科室及项目成本人工时累计数 '!I15/'（一）基础数据表1_业务科室及项目成本人工时累计数 '!F15)</f>
        <v>5.4300000000000001E-2</v>
      </c>
      <c r="E5" s="42">
        <f>IF(D5="-","-",'（五）协检科室成本归集'!$E$5*D5)</f>
        <v>241.85</v>
      </c>
      <c r="F5" s="42">
        <f>IF(D5="-","-",'（五）协检科室成本归集'!$F$5*D5)</f>
        <v>186.85</v>
      </c>
      <c r="G5" s="42">
        <f>IF(D5="-","-",'（五）协检科室成本归集'!$G$5*D5)</f>
        <v>287.68</v>
      </c>
      <c r="H5" s="42">
        <f>IF(D5="-","-",'（五）协检科室成本归集'!$H$5*D5)</f>
        <v>118.37</v>
      </c>
      <c r="I5" s="42">
        <f>IF(D5="-","-",'（五）协检科室成本归集'!$I$5*D5)</f>
        <v>237.4</v>
      </c>
      <c r="J5" s="42">
        <f>IF(D5="-","-",'（五）协检科室成本归集'!$J$5*D5)</f>
        <v>225.84</v>
      </c>
      <c r="K5" s="42">
        <f>IF(D5="-","-",'（五）协检科室成本归集'!$K$5*D5)</f>
        <v>0</v>
      </c>
      <c r="L5" s="42">
        <f t="shared" si="0"/>
        <v>1297.99</v>
      </c>
    </row>
    <row r="6" spans="1:14" ht="19.5" customHeight="1" x14ac:dyDescent="0.15">
      <c r="A6" s="48">
        <v>2023</v>
      </c>
      <c r="B6" s="48">
        <v>1</v>
      </c>
      <c r="C6" s="40" t="s">
        <v>80</v>
      </c>
      <c r="D6" s="49">
        <f>IF('（一）基础数据表1_业务科室及项目成本人工时累计数 '!F15=0,"-",'（一）基础数据表1_业务科室及项目成本人工时累计数 '!J15/'（一）基础数据表1_业务科室及项目成本人工时累计数 '!F15)</f>
        <v>2.7099999999999999E-2</v>
      </c>
      <c r="E6" s="42">
        <f>IF(D6="-","-",'（五）协检科室成本归集'!$E$5*D6)</f>
        <v>120.7</v>
      </c>
      <c r="F6" s="42">
        <f>IF(D6="-","-",'（五）协检科室成本归集'!$F$5*D6)</f>
        <v>93.25</v>
      </c>
      <c r="G6" s="42">
        <f>IF(D6="-","-",'（五）协检科室成本归集'!$G$5*D6)</f>
        <v>143.58000000000001</v>
      </c>
      <c r="H6" s="42">
        <f>IF(D6="-","-",'（五）协检科室成本归集'!$H$5*D6)</f>
        <v>59.08</v>
      </c>
      <c r="I6" s="42">
        <f>IF(D6="-","-",'（五）协检科室成本归集'!$I$5*D6)</f>
        <v>118.48</v>
      </c>
      <c r="J6" s="42">
        <f>IF(D6="-","-",'（五）协检科室成本归集'!$J$5*D6)</f>
        <v>112.71</v>
      </c>
      <c r="K6" s="42">
        <f>IF(D6="-","-",'（五）协检科室成本归集'!$K$5*D6)</f>
        <v>0</v>
      </c>
      <c r="L6" s="42">
        <f t="shared" si="0"/>
        <v>647.79999999999995</v>
      </c>
      <c r="M6" s="50"/>
      <c r="N6" s="50"/>
    </row>
    <row r="7" spans="1:14" ht="19.5" customHeight="1" x14ac:dyDescent="0.15">
      <c r="A7" s="48">
        <v>2023</v>
      </c>
      <c r="B7" s="48">
        <v>1</v>
      </c>
      <c r="C7" s="36" t="s">
        <v>41</v>
      </c>
      <c r="D7" s="49">
        <f>IF('（一）基础数据表1_业务科室及项目成本人工时累计数 '!F15=0,"-",'（一）基础数据表1_业务科室及项目成本人工时累计数 '!K15/'（一）基础数据表1_业务科室及项目成本人工时累计数 '!F15)</f>
        <v>4.07E-2</v>
      </c>
      <c r="E7" s="42">
        <f>IF(D7="-","-",'（五）协检科室成本归集'!$E$5*D7)</f>
        <v>181.28</v>
      </c>
      <c r="F7" s="42">
        <f>IF(D7="-","-",'（五）协检科室成本归集'!$F$5*D7)</f>
        <v>140.05000000000001</v>
      </c>
      <c r="G7" s="42">
        <f>IF(D7="-","-",'（五）协检科室成本归集'!$G$5*D7)</f>
        <v>215.63</v>
      </c>
      <c r="H7" s="42">
        <f>IF(D7="-","-",'（五）协检科室成本归集'!$H$5*D7)</f>
        <v>88.73</v>
      </c>
      <c r="I7" s="42">
        <f>IF(D7="-","-",'（五）协检科室成本归集'!$I$5*D7)</f>
        <v>177.94</v>
      </c>
      <c r="J7" s="42">
        <f>IF(D7="-","-",'（五）协检科室成本归集'!$J$5*D7)</f>
        <v>169.28</v>
      </c>
      <c r="K7" s="42">
        <f>IF(D7="-","-",'（五）协检科室成本归集'!$K$5*D7)</f>
        <v>0</v>
      </c>
      <c r="L7" s="42">
        <f t="shared" si="0"/>
        <v>972.91</v>
      </c>
    </row>
    <row r="8" spans="1:14" ht="19.5" customHeight="1" x14ac:dyDescent="0.15">
      <c r="A8" s="48">
        <v>2023</v>
      </c>
      <c r="B8" s="48">
        <v>1</v>
      </c>
      <c r="C8" s="36" t="s">
        <v>42</v>
      </c>
      <c r="D8" s="49">
        <f>IF('（一）基础数据表1_业务科室及项目成本人工时累计数 '!F15=0,"-",'（一）基础数据表1_业务科室及项目成本人工时累计数 '!L15/'（一）基础数据表1_业务科室及项目成本人工时累计数 '!F15)</f>
        <v>4.7500000000000001E-2</v>
      </c>
      <c r="E8" s="42">
        <f>IF(D8="-","-",'（五）协检科室成本归集'!$E$5*D8)</f>
        <v>211.57</v>
      </c>
      <c r="F8" s="42">
        <f>IF(D8="-","-",'（五）协检科室成本归集'!$F$5*D8)</f>
        <v>163.44999999999999</v>
      </c>
      <c r="G8" s="42">
        <f>IF(D8="-","-",'（五）协检科室成本归集'!$G$5*D8)</f>
        <v>251.66</v>
      </c>
      <c r="H8" s="42">
        <f>IF(D8="-","-",'（五）协检科室成本归集'!$H$5*D8)</f>
        <v>103.55</v>
      </c>
      <c r="I8" s="42">
        <f>IF(D8="-","-",'（五）协检科室成本归集'!$I$5*D8)</f>
        <v>207.67</v>
      </c>
      <c r="J8" s="42">
        <f>IF(D8="-","-",'（五）协检科室成本归集'!$J$5*D8)</f>
        <v>197.56</v>
      </c>
      <c r="K8" s="42">
        <f>IF(D8="-","-",'（五）协检科室成本归集'!$K$5*D8)</f>
        <v>0</v>
      </c>
      <c r="L8" s="42">
        <f t="shared" si="0"/>
        <v>1135.46</v>
      </c>
    </row>
    <row r="9" spans="1:14" ht="19.5" customHeight="1" x14ac:dyDescent="0.15">
      <c r="A9" s="48">
        <v>2023</v>
      </c>
      <c r="B9" s="48">
        <v>1</v>
      </c>
      <c r="C9" s="36" t="s">
        <v>43</v>
      </c>
      <c r="D9" s="49">
        <f>IF('（一）基础数据表1_业务科室及项目成本人工时累计数 '!F15=0,"-",'（一）基础数据表1_业务科室及项目成本人工时累计数 '!M15/'（一）基础数据表1_业务科室及项目成本人工时累计数 '!F15)</f>
        <v>3.39E-2</v>
      </c>
      <c r="E9" s="42">
        <f>IF(D9="-","-",'（五）协检科室成本归集'!$E$5*D9)</f>
        <v>150.99</v>
      </c>
      <c r="F9" s="42">
        <f>IF(D9="-","-",'（五）协检科室成本归集'!$F$5*D9)</f>
        <v>116.65</v>
      </c>
      <c r="G9" s="42">
        <f>IF(D9="-","-",'（五）协检科室成本归集'!$G$5*D9)</f>
        <v>179.6</v>
      </c>
      <c r="H9" s="42">
        <f>IF(D9="-","-",'（五）协检科室成本归集'!$H$5*D9)</f>
        <v>73.900000000000006</v>
      </c>
      <c r="I9" s="42">
        <f>IF(D9="-","-",'（五）协检科室成本归集'!$I$5*D9)</f>
        <v>148.21</v>
      </c>
      <c r="J9" s="42">
        <f>IF(D9="-","-",'（五）协检科室成本归集'!$J$5*D9)</f>
        <v>141</v>
      </c>
      <c r="K9" s="42">
        <f>IF(D9="-","-",'（五）协检科室成本归集'!$K$5*D9)</f>
        <v>0</v>
      </c>
      <c r="L9" s="42">
        <f t="shared" si="0"/>
        <v>810.35</v>
      </c>
    </row>
    <row r="10" spans="1:14" ht="19.5" customHeight="1" x14ac:dyDescent="0.15">
      <c r="A10" s="48">
        <v>2023</v>
      </c>
      <c r="B10" s="48">
        <v>1</v>
      </c>
      <c r="C10" s="36" t="s">
        <v>37</v>
      </c>
      <c r="D10" s="49">
        <f>IF('（一）基础数据表1_业务科室及项目成本人工时累计数 '!F15=0,"-",'（一）基础数据表1_业务科室及项目成本人工时累计数 '!N15/'（一）基础数据表1_业务科室及项目成本人工时累计数 '!F15)</f>
        <v>4.7500000000000001E-2</v>
      </c>
      <c r="E10" s="42">
        <f>IF(D10="-","-",'（五）协检科室成本归集'!$E$5*D10)</f>
        <v>211.57</v>
      </c>
      <c r="F10" s="42">
        <f>IF(D10="-","-",'（五）协检科室成本归集'!$F$5*D10)</f>
        <v>163.44999999999999</v>
      </c>
      <c r="G10" s="42">
        <f>IF(D10="-","-",'（五）协检科室成本归集'!$G$5*D10)</f>
        <v>251.66</v>
      </c>
      <c r="H10" s="42">
        <f>IF(D10="-","-",'（五）协检科室成本归集'!$H$5*D10)</f>
        <v>103.55</v>
      </c>
      <c r="I10" s="42">
        <f>IF(D10="-","-",'（五）协检科室成本归集'!$I$5*D10)</f>
        <v>207.67</v>
      </c>
      <c r="J10" s="42">
        <f>IF(D10="-","-",'（五）协检科室成本归集'!$J$5*D10)</f>
        <v>197.56</v>
      </c>
      <c r="K10" s="42">
        <f>IF(D10="-","-",'（五）协检科室成本归集'!$K$5*D10)</f>
        <v>0</v>
      </c>
      <c r="L10" s="42">
        <f t="shared" si="0"/>
        <v>1135.46</v>
      </c>
    </row>
    <row r="11" spans="1:14" ht="19.5" customHeight="1" x14ac:dyDescent="0.15">
      <c r="A11" s="48">
        <v>2023</v>
      </c>
      <c r="B11" s="48">
        <v>1</v>
      </c>
      <c r="C11" s="36" t="s">
        <v>39</v>
      </c>
      <c r="D11" s="49">
        <f>IF('（一）基础数据表1_业务科室及项目成本人工时累计数 '!F15=0,"-",'（一）基础数据表1_业务科室及项目成本人工时累计数 '!P15/'（一）基础数据表1_业务科室及项目成本人工时累计数 '!F15)</f>
        <v>0</v>
      </c>
      <c r="E11" s="42">
        <f>IF(D11="-","-",'（五）协检科室成本归集'!$E$5*D11)</f>
        <v>0</v>
      </c>
      <c r="F11" s="42">
        <f>IF(D11="-","-",'（五）协检科室成本归集'!$F$5*D11)</f>
        <v>0</v>
      </c>
      <c r="G11" s="42">
        <f>IF(D11="-","-",'（五）协检科室成本归集'!$G$5*D11)</f>
        <v>0</v>
      </c>
      <c r="H11" s="42">
        <f>IF(D11="-","-",'（五）协检科室成本归集'!$H$5*D11)</f>
        <v>0</v>
      </c>
      <c r="I11" s="42">
        <f>IF(D11="-","-",'（五）协检科室成本归集'!$I$5*D11)</f>
        <v>0</v>
      </c>
      <c r="J11" s="42">
        <f>IF(D11="-","-",'（五）协检科室成本归集'!$J$5*D11)</f>
        <v>0</v>
      </c>
      <c r="K11" s="42">
        <f>IF(D11="-","-",'（五）协检科室成本归集'!$K$5*D11)</f>
        <v>0</v>
      </c>
      <c r="L11" s="42">
        <f t="shared" si="0"/>
        <v>0</v>
      </c>
    </row>
    <row r="12" spans="1:14" ht="19.5" customHeight="1" x14ac:dyDescent="0.15">
      <c r="A12" s="48">
        <v>2023</v>
      </c>
      <c r="B12" s="48">
        <v>1</v>
      </c>
      <c r="C12" s="36" t="s">
        <v>50</v>
      </c>
      <c r="D12" s="51">
        <f>IF(SUM(D4:D11)=0,"-",1-SUM(D4:D11))</f>
        <v>0.66759999999999997</v>
      </c>
      <c r="E12" s="42">
        <f>IF(D12="-","-",'（五）协检科室成本归集'!$E$5*D12)</f>
        <v>2973.49</v>
      </c>
      <c r="F12" s="42">
        <f>IF(D12="-","-",'（五）协检科室成本归集'!$F$5*D12)</f>
        <v>2297.21</v>
      </c>
      <c r="G12" s="42">
        <f>IF(D12="-","-",'（五）协检科室成本归集'!$G$5*D12)</f>
        <v>3536.94</v>
      </c>
      <c r="H12" s="42">
        <f>IF(D12="-","-",'（五）协检科室成本归集'!$H$5*D12)</f>
        <v>1455.37</v>
      </c>
      <c r="I12" s="42">
        <f>IF(D12="-","-",'（五）协检科室成本归集'!$I$5*D12)</f>
        <v>2918.75</v>
      </c>
      <c r="J12" s="42">
        <f>IF(D12="-","-",'（五）协检科室成本归集'!$J$5*D12)</f>
        <v>2776.68</v>
      </c>
      <c r="K12" s="42">
        <f>IF(D12="-","-",'（五）协检科室成本归集'!$K$5*D12)</f>
        <v>0</v>
      </c>
      <c r="L12" s="42">
        <f t="shared" si="0"/>
        <v>15958.44</v>
      </c>
    </row>
    <row r="13" spans="1:14" ht="19.5" customHeight="1" x14ac:dyDescent="0.15">
      <c r="A13" s="48">
        <v>2023</v>
      </c>
      <c r="B13" s="48">
        <v>2</v>
      </c>
      <c r="C13" s="36" t="s">
        <v>36</v>
      </c>
      <c r="D13" s="36" t="str">
        <f>IF('（一）基础数据表1_业务科室及项目成本人工时累计数 '!F26=0,"-",'（一）基础数据表1_业务科室及项目成本人工时累计数 '!H26/'（一）基础数据表1_业务科室及项目成本人工时累计数 '!F26)</f>
        <v>-</v>
      </c>
      <c r="E13" s="52" t="str">
        <f>IF(D13="-","-",'（五）协检科室成本归集'!$E$7*D13)</f>
        <v>-</v>
      </c>
      <c r="F13" s="52" t="str">
        <f>IF(D13="-","-",'（五）协检科室成本归集'!$F$7*D13)</f>
        <v>-</v>
      </c>
      <c r="G13" s="52" t="str">
        <f>IF(D13="-","-",'（五）协检科室成本归集'!$G$7*D13)</f>
        <v>-</v>
      </c>
      <c r="H13" s="52" t="str">
        <f>IF(D13="-","-",'（五）协检科室成本归集'!$H$7*D13)</f>
        <v>-</v>
      </c>
      <c r="I13" s="52" t="str">
        <f>IF(D13="-","-",'（五）协检科室成本归集'!$I$7*D13)</f>
        <v>-</v>
      </c>
      <c r="J13" s="52" t="str">
        <f>IF(D13="-","-",'（五）协检科室成本归集'!$J$7*D13)</f>
        <v>-</v>
      </c>
      <c r="K13" s="52" t="str">
        <f>IF(D13="-","-",'（五）协检科室成本归集'!$K$7*D13)</f>
        <v>-</v>
      </c>
      <c r="L13" s="52">
        <f t="shared" si="0"/>
        <v>0</v>
      </c>
    </row>
    <row r="14" spans="1:14" ht="19.5" customHeight="1" x14ac:dyDescent="0.15">
      <c r="A14" s="48">
        <v>2023</v>
      </c>
      <c r="B14" s="48">
        <v>2</v>
      </c>
      <c r="C14" s="36" t="s">
        <v>38</v>
      </c>
      <c r="D14" s="36" t="str">
        <f>IF('（一）基础数据表1_业务科室及项目成本人工时累计数 '!F26=0,"-",'（一）基础数据表1_业务科室及项目成本人工时累计数 '!I26/'（一）基础数据表1_业务科室及项目成本人工时累计数 '!F26)</f>
        <v>-</v>
      </c>
      <c r="E14" s="52" t="str">
        <f>IF(D14="-","-",'（五）协检科室成本归集'!$E$7*D14)</f>
        <v>-</v>
      </c>
      <c r="F14" s="52" t="str">
        <f>IF(D14="-","-",'（五）协检科室成本归集'!$F$7*D14)</f>
        <v>-</v>
      </c>
      <c r="G14" s="52" t="str">
        <f>IF(D14="-","-",'（五）协检科室成本归集'!$G$7*D14)</f>
        <v>-</v>
      </c>
      <c r="H14" s="52" t="str">
        <f>IF(D14="-","-",'（五）协检科室成本归集'!$H$7*D14)</f>
        <v>-</v>
      </c>
      <c r="I14" s="52" t="str">
        <f>IF(D14="-","-",'（五）协检科室成本归集'!$I$7*D14)</f>
        <v>-</v>
      </c>
      <c r="J14" s="52" t="str">
        <f>IF(D14="-","-",'（五）协检科室成本归集'!$J$7*D14)</f>
        <v>-</v>
      </c>
      <c r="K14" s="52" t="str">
        <f>IF(D14="-","-",'（五）协检科室成本归集'!$K$7*D14)</f>
        <v>-</v>
      </c>
      <c r="L14" s="52">
        <f t="shared" si="0"/>
        <v>0</v>
      </c>
    </row>
    <row r="15" spans="1:14" ht="19.5" customHeight="1" x14ac:dyDescent="0.15">
      <c r="A15" s="48">
        <v>2023</v>
      </c>
      <c r="B15" s="48">
        <v>2</v>
      </c>
      <c r="C15" s="40" t="s">
        <v>80</v>
      </c>
      <c r="D15" s="36" t="str">
        <f>IF('（一）基础数据表1_业务科室及项目成本人工时累计数 '!F26=0,"-",'（一）基础数据表1_业务科室及项目成本人工时累计数 '!J26/'（一）基础数据表1_业务科室及项目成本人工时累计数 '!F26)</f>
        <v>-</v>
      </c>
      <c r="E15" s="52" t="str">
        <f>IF(D15="-","-",'（五）协检科室成本归集'!$E$7*D15)</f>
        <v>-</v>
      </c>
      <c r="F15" s="52" t="str">
        <f>IF(D15="-","-",'（五）协检科室成本归集'!$F$7*D15)</f>
        <v>-</v>
      </c>
      <c r="G15" s="52" t="str">
        <f>IF(D15="-","-",'（五）协检科室成本归集'!$G$7*D15)</f>
        <v>-</v>
      </c>
      <c r="H15" s="52" t="str">
        <f>IF(D15="-","-",'（五）协检科室成本归集'!$H$7*D15)</f>
        <v>-</v>
      </c>
      <c r="I15" s="52" t="str">
        <f>IF(D15="-","-",'（五）协检科室成本归集'!$I$7*D15)</f>
        <v>-</v>
      </c>
      <c r="J15" s="52" t="str">
        <f>IF(D15="-","-",'（五）协检科室成本归集'!$J$7*D15)</f>
        <v>-</v>
      </c>
      <c r="K15" s="52" t="str">
        <f>IF(D15="-","-",'（五）协检科室成本归集'!$K$7*D15)</f>
        <v>-</v>
      </c>
      <c r="L15" s="52">
        <f t="shared" si="0"/>
        <v>0</v>
      </c>
    </row>
    <row r="16" spans="1:14" ht="19.5" customHeight="1" x14ac:dyDescent="0.15">
      <c r="A16" s="48">
        <v>2023</v>
      </c>
      <c r="B16" s="48">
        <v>2</v>
      </c>
      <c r="C16" s="36" t="s">
        <v>41</v>
      </c>
      <c r="D16" s="36" t="str">
        <f>IF('（一）基础数据表1_业务科室及项目成本人工时累计数 '!F26=0,"-",'（一）基础数据表1_业务科室及项目成本人工时累计数 '!K26/'（一）基础数据表1_业务科室及项目成本人工时累计数 '!F26)</f>
        <v>-</v>
      </c>
      <c r="E16" s="52" t="str">
        <f>IF(D16="-","-",'（五）协检科室成本归集'!$E$7*D16)</f>
        <v>-</v>
      </c>
      <c r="F16" s="52" t="str">
        <f>IF(D16="-","-",'（五）协检科室成本归集'!$F$7*D16)</f>
        <v>-</v>
      </c>
      <c r="G16" s="52" t="str">
        <f>IF(D16="-","-",'（五）协检科室成本归集'!$G$7*D16)</f>
        <v>-</v>
      </c>
      <c r="H16" s="52" t="str">
        <f>IF(D16="-","-",'（五）协检科室成本归集'!$H$7*D16)</f>
        <v>-</v>
      </c>
      <c r="I16" s="52" t="str">
        <f>IF(D16="-","-",'（五）协检科室成本归集'!$I$7*D16)</f>
        <v>-</v>
      </c>
      <c r="J16" s="52" t="str">
        <f>IF(D16="-","-",'（五）协检科室成本归集'!$J$7*D16)</f>
        <v>-</v>
      </c>
      <c r="K16" s="52" t="str">
        <f>IF(D16="-","-",'（五）协检科室成本归集'!$K$7*D16)</f>
        <v>-</v>
      </c>
      <c r="L16" s="52">
        <f t="shared" si="0"/>
        <v>0</v>
      </c>
    </row>
    <row r="17" spans="1:12" ht="19.5" customHeight="1" x14ac:dyDescent="0.15">
      <c r="A17" s="48">
        <v>2023</v>
      </c>
      <c r="B17" s="48">
        <v>2</v>
      </c>
      <c r="C17" s="36" t="s">
        <v>42</v>
      </c>
      <c r="D17" s="36" t="str">
        <f>IF('（一）基础数据表1_业务科室及项目成本人工时累计数 '!F26=0,"-",'（一）基础数据表1_业务科室及项目成本人工时累计数 '!L26/'（一）基础数据表1_业务科室及项目成本人工时累计数 '!F26)</f>
        <v>-</v>
      </c>
      <c r="E17" s="52" t="str">
        <f>IF(D17="-","-",'（五）协检科室成本归集'!$E$7*D17)</f>
        <v>-</v>
      </c>
      <c r="F17" s="52" t="str">
        <f>IF(D17="-","-",'（五）协检科室成本归集'!$F$7*D17)</f>
        <v>-</v>
      </c>
      <c r="G17" s="52" t="str">
        <f>IF(D17="-","-",'（五）协检科室成本归集'!$G$7*D17)</f>
        <v>-</v>
      </c>
      <c r="H17" s="52" t="str">
        <f>IF(D17="-","-",'（五）协检科室成本归集'!$H$7*D17)</f>
        <v>-</v>
      </c>
      <c r="I17" s="52" t="str">
        <f>IF(D17="-","-",'（五）协检科室成本归集'!$I$7*D17)</f>
        <v>-</v>
      </c>
      <c r="J17" s="52" t="str">
        <f>IF(D17="-","-",'（五）协检科室成本归集'!$J$7*D17)</f>
        <v>-</v>
      </c>
      <c r="K17" s="52" t="str">
        <f>IF(D17="-","-",'（五）协检科室成本归集'!$K$7*D17)</f>
        <v>-</v>
      </c>
      <c r="L17" s="52">
        <f t="shared" si="0"/>
        <v>0</v>
      </c>
    </row>
    <row r="18" spans="1:12" ht="19.5" customHeight="1" x14ac:dyDescent="0.15">
      <c r="A18" s="48">
        <v>2023</v>
      </c>
      <c r="B18" s="48">
        <v>2</v>
      </c>
      <c r="C18" s="36" t="s">
        <v>43</v>
      </c>
      <c r="D18" s="36" t="str">
        <f>IF('（一）基础数据表1_业务科室及项目成本人工时累计数 '!F26=0,"-",'（一）基础数据表1_业务科室及项目成本人工时累计数 '!M26/'（一）基础数据表1_业务科室及项目成本人工时累计数 '!F26)</f>
        <v>-</v>
      </c>
      <c r="E18" s="52" t="str">
        <f>IF(D18="-","-",'（五）协检科室成本归集'!$E$7*D18)</f>
        <v>-</v>
      </c>
      <c r="F18" s="52" t="str">
        <f>IF(D18="-","-",'（五）协检科室成本归集'!$F$7*D18)</f>
        <v>-</v>
      </c>
      <c r="G18" s="52" t="str">
        <f>IF(D18="-","-",'（五）协检科室成本归集'!$G$7*D18)</f>
        <v>-</v>
      </c>
      <c r="H18" s="52" t="str">
        <f>IF(D18="-","-",'（五）协检科室成本归集'!$H$7*D18)</f>
        <v>-</v>
      </c>
      <c r="I18" s="52" t="str">
        <f>IF(D18="-","-",'（五）协检科室成本归集'!$I$7*D18)</f>
        <v>-</v>
      </c>
      <c r="J18" s="52" t="str">
        <f>IF(D18="-","-",'（五）协检科室成本归集'!$J$7*D18)</f>
        <v>-</v>
      </c>
      <c r="K18" s="52" t="str">
        <f>IF(D18="-","-",'（五）协检科室成本归集'!$K$7*D18)</f>
        <v>-</v>
      </c>
      <c r="L18" s="52">
        <f t="shared" si="0"/>
        <v>0</v>
      </c>
    </row>
    <row r="19" spans="1:12" ht="19.5" customHeight="1" x14ac:dyDescent="0.15">
      <c r="A19" s="48">
        <v>2023</v>
      </c>
      <c r="B19" s="48">
        <v>2</v>
      </c>
      <c r="C19" s="36" t="s">
        <v>37</v>
      </c>
      <c r="D19" s="36" t="str">
        <f>IF('（一）基础数据表1_业务科室及项目成本人工时累计数 '!F26=0,"-",'（一）基础数据表1_业务科室及项目成本人工时累计数 '!N26/'（一）基础数据表1_业务科室及项目成本人工时累计数 '!F26)</f>
        <v>-</v>
      </c>
      <c r="E19" s="52" t="str">
        <f>IF(D19="-","-",'（五）协检科室成本归集'!$E$7*D19)</f>
        <v>-</v>
      </c>
      <c r="F19" s="52" t="str">
        <f>IF(D19="-","-",'（五）协检科室成本归集'!$F$7*D19)</f>
        <v>-</v>
      </c>
      <c r="G19" s="52" t="str">
        <f>IF(D19="-","-",'（五）协检科室成本归集'!$G$7*D19)</f>
        <v>-</v>
      </c>
      <c r="H19" s="52" t="str">
        <f>IF(D19="-","-",'（五）协检科室成本归集'!$H$7*D19)</f>
        <v>-</v>
      </c>
      <c r="I19" s="52" t="str">
        <f>IF(D19="-","-",'（五）协检科室成本归集'!$I$7*D19)</f>
        <v>-</v>
      </c>
      <c r="J19" s="52" t="str">
        <f>IF(D19="-","-",'（五）协检科室成本归集'!$J$7*D19)</f>
        <v>-</v>
      </c>
      <c r="K19" s="52" t="str">
        <f>IF(D19="-","-",'（五）协检科室成本归集'!$K$7*D19)</f>
        <v>-</v>
      </c>
      <c r="L19" s="52">
        <f t="shared" si="0"/>
        <v>0</v>
      </c>
    </row>
    <row r="20" spans="1:12" ht="19.5" customHeight="1" x14ac:dyDescent="0.15">
      <c r="A20" s="32">
        <v>2023</v>
      </c>
      <c r="B20" s="32">
        <v>2</v>
      </c>
      <c r="C20" s="36" t="s">
        <v>39</v>
      </c>
      <c r="D20" s="36" t="str">
        <f>IF('（一）基础数据表1_业务科室及项目成本人工时累计数 '!F26=0,"-",'（一）基础数据表1_业务科室及项目成本人工时累计数 '!P26/'（一）基础数据表1_业务科室及项目成本人工时累计数 '!F26)</f>
        <v>-</v>
      </c>
      <c r="E20" s="52" t="str">
        <f>IF(D20="-","-",'（五）协检科室成本归集'!$E$7*D20)</f>
        <v>-</v>
      </c>
      <c r="F20" s="52" t="str">
        <f>IF(D20="-","-",'（五）协检科室成本归集'!$F$7*D20)</f>
        <v>-</v>
      </c>
      <c r="G20" s="52" t="str">
        <f>IF(D20="-","-",'（五）协检科室成本归集'!$G$7*D20)</f>
        <v>-</v>
      </c>
      <c r="H20" s="52" t="str">
        <f>IF(D20="-","-",'（五）协检科室成本归集'!$H$7*D20)</f>
        <v>-</v>
      </c>
      <c r="I20" s="52" t="str">
        <f>IF(D20="-","-",'（五）协检科室成本归集'!$I$7*D20)</f>
        <v>-</v>
      </c>
      <c r="J20" s="52" t="str">
        <f>IF(D20="-","-",'（五）协检科室成本归集'!$J$7*D20)</f>
        <v>-</v>
      </c>
      <c r="K20" s="52" t="str">
        <f>IF(D20="-","-",'（五）协检科室成本归集'!$K$7*D20)</f>
        <v>-</v>
      </c>
      <c r="L20" s="52">
        <f t="shared" si="0"/>
        <v>0</v>
      </c>
    </row>
    <row r="21" spans="1:12" ht="19.5" customHeight="1" x14ac:dyDescent="0.15">
      <c r="A21" s="32">
        <v>2023</v>
      </c>
      <c r="B21" s="32">
        <v>2</v>
      </c>
      <c r="C21" s="36" t="s">
        <v>50</v>
      </c>
      <c r="D21" s="51" t="str">
        <f>IF('（一）基础数据表1_业务科室及项目成本人工时累计数 '!F26=0,"-",'（一）基础数据表1_业务科室及项目成本人工时累计数 '!H26/'（一）基础数据表1_业务科室及项目成本人工时累计数 '!F26)</f>
        <v>-</v>
      </c>
      <c r="E21" s="52" t="str">
        <f>IF(D21="-","-",'（五）协检科室成本归集'!$E$7*D21)</f>
        <v>-</v>
      </c>
      <c r="F21" s="52" t="str">
        <f>IF(D21="-","-",'（五）协检科室成本归集'!$F$7*D21)</f>
        <v>-</v>
      </c>
      <c r="G21" s="52" t="str">
        <f>IF(D21="-","-",'（五）协检科室成本归集'!$G$7*D21)</f>
        <v>-</v>
      </c>
      <c r="H21" s="52" t="str">
        <f>IF(D21="-","-",'（五）协检科室成本归集'!$H$7*D21)</f>
        <v>-</v>
      </c>
      <c r="I21" s="52" t="str">
        <f>IF(D21="-","-",'（五）协检科室成本归集'!$I$7*D21)</f>
        <v>-</v>
      </c>
      <c r="J21" s="52" t="str">
        <f>IF(D21="-","-",'（五）协检科室成本归集'!$J$7*D21)</f>
        <v>-</v>
      </c>
      <c r="K21" s="52" t="str">
        <f>IF(D21="-","-",'（五）协检科室成本归集'!$K$7*D21)</f>
        <v>-</v>
      </c>
      <c r="L21" s="52">
        <f t="shared" si="0"/>
        <v>0</v>
      </c>
    </row>
    <row r="22" spans="1:12" x14ac:dyDescent="0.15">
      <c r="A22" s="32">
        <v>2023</v>
      </c>
      <c r="B22" s="32">
        <v>3</v>
      </c>
      <c r="C22" s="36" t="s">
        <v>36</v>
      </c>
      <c r="D22" s="32" t="str">
        <f>IF('（一）基础数据表1_业务科室及项目成本人工时累计数 '!F37=0,"-",'（一）基础数据表1_业务科室及项目成本人工时累计数 '!H37/'（一）基础数据表1_业务科室及项目成本人工时累计数 '!F37)</f>
        <v>-</v>
      </c>
      <c r="E22" s="52" t="str">
        <f>IF(D22="-","-",'（五）协检科室成本归集'!$E$9*D22)</f>
        <v>-</v>
      </c>
      <c r="F22" s="52" t="str">
        <f>IF(D22="-","-",'（五）协检科室成本归集'!$F$9*D22)</f>
        <v>-</v>
      </c>
      <c r="G22" s="52" t="str">
        <f>IF(D22="-","-",'（五）协检科室成本归集'!$G$9*D22)</f>
        <v>-</v>
      </c>
      <c r="H22" s="52" t="str">
        <f>IF(D22="-","-",'（五）协检科室成本归集'!$H$9*D22)</f>
        <v>-</v>
      </c>
      <c r="I22" s="52" t="str">
        <f>IF(D22="-","-",'（五）协检科室成本归集'!$I$9*D22)</f>
        <v>-</v>
      </c>
      <c r="J22" s="52" t="str">
        <f>IF(D22="-","-",'（五）协检科室成本归集'!$J$9*D22)</f>
        <v>-</v>
      </c>
      <c r="K22" s="52" t="str">
        <f>IF(D22="-","-",'（五）协检科室成本归集'!$K$9*D22)</f>
        <v>-</v>
      </c>
      <c r="L22" s="52">
        <f t="shared" si="0"/>
        <v>0</v>
      </c>
    </row>
    <row r="23" spans="1:12" ht="15.6" customHeight="1" x14ac:dyDescent="0.15">
      <c r="A23" s="32">
        <v>2023</v>
      </c>
      <c r="B23" s="32">
        <v>3</v>
      </c>
      <c r="C23" s="36" t="s">
        <v>38</v>
      </c>
      <c r="D23" s="32" t="str">
        <f>IF('（一）基础数据表1_业务科室及项目成本人工时累计数 '!F37=0,"-",'（一）基础数据表1_业务科室及项目成本人工时累计数 '!I37/'（一）基础数据表1_业务科室及项目成本人工时累计数 '!F37)</f>
        <v>-</v>
      </c>
      <c r="E23" s="52" t="str">
        <f>IF(D23="-","-",'（五）协检科室成本归集'!$E$9*D23)</f>
        <v>-</v>
      </c>
      <c r="F23" s="52" t="str">
        <f>IF(D23="-","-",'（五）协检科室成本归集'!$F$9*D23)</f>
        <v>-</v>
      </c>
      <c r="G23" s="52" t="str">
        <f>IF(D23="-","-",'（五）协检科室成本归集'!$G$9*D23)</f>
        <v>-</v>
      </c>
      <c r="H23" s="52" t="str">
        <f>IF(D23="-","-",'（五）协检科室成本归集'!$H$9*D23)</f>
        <v>-</v>
      </c>
      <c r="I23" s="52" t="str">
        <f>IF(D23="-","-",'（五）协检科室成本归集'!$I$9*D23)</f>
        <v>-</v>
      </c>
      <c r="J23" s="52" t="str">
        <f>IF(D23="-","-",'（五）协检科室成本归集'!$J$9*D23)</f>
        <v>-</v>
      </c>
      <c r="K23" s="52" t="str">
        <f>IF(D23="-","-",'（五）协检科室成本归集'!$K$9*D23)</f>
        <v>-</v>
      </c>
      <c r="L23" s="52">
        <f t="shared" si="0"/>
        <v>0</v>
      </c>
    </row>
    <row r="24" spans="1:12" x14ac:dyDescent="0.15">
      <c r="A24" s="32">
        <v>2023</v>
      </c>
      <c r="B24" s="32">
        <v>3</v>
      </c>
      <c r="C24" s="40" t="s">
        <v>80</v>
      </c>
      <c r="D24" s="32" t="str">
        <f>IF('（一）基础数据表1_业务科室及项目成本人工时累计数 '!F37=0,"-",'（一）基础数据表1_业务科室及项目成本人工时累计数 '!J37/'（一）基础数据表1_业务科室及项目成本人工时累计数 '!F37)</f>
        <v>-</v>
      </c>
      <c r="E24" s="52" t="str">
        <f>IF(D24="-","-",'（五）协检科室成本归集'!$E$9*D24)</f>
        <v>-</v>
      </c>
      <c r="F24" s="52" t="str">
        <f>IF(D24="-","-",'（五）协检科室成本归集'!$F$9*D24)</f>
        <v>-</v>
      </c>
      <c r="G24" s="52" t="str">
        <f>IF(D24="-","-",'（五）协检科室成本归集'!$G$9*D24)</f>
        <v>-</v>
      </c>
      <c r="H24" s="52" t="str">
        <f>IF(D24="-","-",'（五）协检科室成本归集'!$H$9*D24)</f>
        <v>-</v>
      </c>
      <c r="I24" s="52" t="str">
        <f>IF(D24="-","-",'（五）协检科室成本归集'!$I$9*D24)</f>
        <v>-</v>
      </c>
      <c r="J24" s="52" t="str">
        <f>IF(D24="-","-",'（五）协检科室成本归集'!$J$9*D24)</f>
        <v>-</v>
      </c>
      <c r="K24" s="52" t="str">
        <f>IF(D24="-","-",'（五）协检科室成本归集'!$K$9*D24)</f>
        <v>-</v>
      </c>
      <c r="L24" s="52">
        <f t="shared" si="0"/>
        <v>0</v>
      </c>
    </row>
    <row r="25" spans="1:12" x14ac:dyDescent="0.15">
      <c r="A25" s="32">
        <v>2023</v>
      </c>
      <c r="B25" s="32">
        <v>3</v>
      </c>
      <c r="C25" s="36" t="s">
        <v>41</v>
      </c>
      <c r="D25" s="32" t="str">
        <f>IF('（一）基础数据表1_业务科室及项目成本人工时累计数 '!F37=0,"-",'（一）基础数据表1_业务科室及项目成本人工时累计数 '!K37/'（一）基础数据表1_业务科室及项目成本人工时累计数 '!F37)</f>
        <v>-</v>
      </c>
      <c r="E25" s="52" t="str">
        <f>IF(D25="-","-",'（五）协检科室成本归集'!$E$9*D25)</f>
        <v>-</v>
      </c>
      <c r="F25" s="52" t="str">
        <f>IF(D25="-","-",'（五）协检科室成本归集'!$F$9*D25)</f>
        <v>-</v>
      </c>
      <c r="G25" s="52" t="str">
        <f>IF(D25="-","-",'（五）协检科室成本归集'!$G$9*D25)</f>
        <v>-</v>
      </c>
      <c r="H25" s="52" t="str">
        <f>IF(D25="-","-",'（五）协检科室成本归集'!$H$9*D25)</f>
        <v>-</v>
      </c>
      <c r="I25" s="52" t="str">
        <f>IF(D25="-","-",'（五）协检科室成本归集'!$I$9*D25)</f>
        <v>-</v>
      </c>
      <c r="J25" s="52" t="str">
        <f>IF(D25="-","-",'（五）协检科室成本归集'!$J$9*D25)</f>
        <v>-</v>
      </c>
      <c r="K25" s="52" t="str">
        <f>IF(D25="-","-",'（五）协检科室成本归集'!$K$9*D25)</f>
        <v>-</v>
      </c>
      <c r="L25" s="52">
        <f t="shared" si="0"/>
        <v>0</v>
      </c>
    </row>
    <row r="26" spans="1:12" x14ac:dyDescent="0.15">
      <c r="A26" s="32">
        <v>2023</v>
      </c>
      <c r="B26" s="32">
        <v>3</v>
      </c>
      <c r="C26" s="36" t="s">
        <v>42</v>
      </c>
      <c r="D26" s="32" t="str">
        <f>IF('（一）基础数据表1_业务科室及项目成本人工时累计数 '!F37=0,"-",'（一）基础数据表1_业务科室及项目成本人工时累计数 '!L37/'（一）基础数据表1_业务科室及项目成本人工时累计数 '!F37)</f>
        <v>-</v>
      </c>
      <c r="E26" s="52" t="str">
        <f>IF(D26="-","-",'（五）协检科室成本归集'!$E$9*D26)</f>
        <v>-</v>
      </c>
      <c r="F26" s="52" t="str">
        <f>IF(D26="-","-",'（五）协检科室成本归集'!$F$9*D26)</f>
        <v>-</v>
      </c>
      <c r="G26" s="52" t="str">
        <f>IF(D26="-","-",'（五）协检科室成本归集'!$G$9*D26)</f>
        <v>-</v>
      </c>
      <c r="H26" s="52" t="str">
        <f>IF(D26="-","-",'（五）协检科室成本归集'!$H$9*D26)</f>
        <v>-</v>
      </c>
      <c r="I26" s="52" t="str">
        <f>IF(D26="-","-",'（五）协检科室成本归集'!$I$9*D26)</f>
        <v>-</v>
      </c>
      <c r="J26" s="52" t="str">
        <f>IF(D26="-","-",'（五）协检科室成本归集'!$J$9*D26)</f>
        <v>-</v>
      </c>
      <c r="K26" s="52" t="str">
        <f>IF(D26="-","-",'（五）协检科室成本归集'!$K$9*D26)</f>
        <v>-</v>
      </c>
      <c r="L26" s="52">
        <f t="shared" si="0"/>
        <v>0</v>
      </c>
    </row>
    <row r="27" spans="1:12" x14ac:dyDescent="0.15">
      <c r="A27" s="32">
        <v>2023</v>
      </c>
      <c r="B27" s="32">
        <v>3</v>
      </c>
      <c r="C27" s="36" t="s">
        <v>43</v>
      </c>
      <c r="D27" s="32" t="str">
        <f>IF('（一）基础数据表1_业务科室及项目成本人工时累计数 '!F37=0,"-",'（一）基础数据表1_业务科室及项目成本人工时累计数 '!M37/'（一）基础数据表1_业务科室及项目成本人工时累计数 '!F37)</f>
        <v>-</v>
      </c>
      <c r="E27" s="52" t="str">
        <f>IF(D27="-","-",'（五）协检科室成本归集'!$E$9*D27)</f>
        <v>-</v>
      </c>
      <c r="F27" s="52" t="str">
        <f>IF(D27="-","-",'（五）协检科室成本归集'!$F$9*D27)</f>
        <v>-</v>
      </c>
      <c r="G27" s="52" t="str">
        <f>IF(D27="-","-",'（五）协检科室成本归集'!$G$9*D27)</f>
        <v>-</v>
      </c>
      <c r="H27" s="52" t="str">
        <f>IF(D27="-","-",'（五）协检科室成本归集'!$H$9*D27)</f>
        <v>-</v>
      </c>
      <c r="I27" s="52" t="str">
        <f>IF(D27="-","-",'（五）协检科室成本归集'!$I$9*D27)</f>
        <v>-</v>
      </c>
      <c r="J27" s="52" t="str">
        <f>IF(D27="-","-",'（五）协检科室成本归集'!$J$9*D27)</f>
        <v>-</v>
      </c>
      <c r="K27" s="52" t="str">
        <f>IF(D27="-","-",'（五）协检科室成本归集'!$K$9*D27)</f>
        <v>-</v>
      </c>
      <c r="L27" s="52">
        <f t="shared" si="0"/>
        <v>0</v>
      </c>
    </row>
    <row r="28" spans="1:12" x14ac:dyDescent="0.15">
      <c r="A28" s="32">
        <v>2023</v>
      </c>
      <c r="B28" s="32">
        <v>3</v>
      </c>
      <c r="C28" s="36" t="s">
        <v>37</v>
      </c>
      <c r="D28" s="32" t="str">
        <f>IF('（一）基础数据表1_业务科室及项目成本人工时累计数 '!F37=0,"-",'（一）基础数据表1_业务科室及项目成本人工时累计数 '!N37/'（一）基础数据表1_业务科室及项目成本人工时累计数 '!F37)</f>
        <v>-</v>
      </c>
      <c r="E28" s="52" t="str">
        <f>IF(D28="-","-",'（五）协检科室成本归集'!$E$9*D28)</f>
        <v>-</v>
      </c>
      <c r="F28" s="52" t="str">
        <f>IF(D28="-","-",'（五）协检科室成本归集'!$F$9*D28)</f>
        <v>-</v>
      </c>
      <c r="G28" s="52" t="str">
        <f>IF(D28="-","-",'（五）协检科室成本归集'!$G$9*D28)</f>
        <v>-</v>
      </c>
      <c r="H28" s="52" t="str">
        <f>IF(D28="-","-",'（五）协检科室成本归集'!$H$9*D28)</f>
        <v>-</v>
      </c>
      <c r="I28" s="52" t="str">
        <f>IF(D28="-","-",'（五）协检科室成本归集'!$I$9*D28)</f>
        <v>-</v>
      </c>
      <c r="J28" s="52" t="str">
        <f>IF(D28="-","-",'（五）协检科室成本归集'!$J$9*D28)</f>
        <v>-</v>
      </c>
      <c r="K28" s="52" t="str">
        <f>IF(D28="-","-",'（五）协检科室成本归集'!$K$9*D28)</f>
        <v>-</v>
      </c>
      <c r="L28" s="52">
        <f t="shared" si="0"/>
        <v>0</v>
      </c>
    </row>
    <row r="29" spans="1:12" x14ac:dyDescent="0.15">
      <c r="A29" s="32">
        <v>2023</v>
      </c>
      <c r="B29" s="32">
        <v>3</v>
      </c>
      <c r="C29" s="36" t="s">
        <v>39</v>
      </c>
      <c r="D29" s="32" t="str">
        <f>IF('（一）基础数据表1_业务科室及项目成本人工时累计数 '!F37=0,"-",'（一）基础数据表1_业务科室及项目成本人工时累计数 '!P37/'（一）基础数据表1_业务科室及项目成本人工时累计数 '!F37)</f>
        <v>-</v>
      </c>
      <c r="E29" s="52" t="str">
        <f>IF(D29="-","-",'（五）协检科室成本归集'!$E$9*D29)</f>
        <v>-</v>
      </c>
      <c r="F29" s="52" t="str">
        <f>IF(D29="-","-",'（五）协检科室成本归集'!$F$9*D29)</f>
        <v>-</v>
      </c>
      <c r="G29" s="52" t="str">
        <f>IF(D29="-","-",'（五）协检科室成本归集'!$G$9*D29)</f>
        <v>-</v>
      </c>
      <c r="H29" s="52" t="str">
        <f>IF(D29="-","-",'（五）协检科室成本归集'!$H$9*D29)</f>
        <v>-</v>
      </c>
      <c r="I29" s="52" t="str">
        <f>IF(D29="-","-",'（五）协检科室成本归集'!$I$9*D29)</f>
        <v>-</v>
      </c>
      <c r="J29" s="52" t="str">
        <f>IF(D29="-","-",'（五）协检科室成本归集'!$J$9*D29)</f>
        <v>-</v>
      </c>
      <c r="K29" s="52" t="str">
        <f>IF(D29="-","-",'（五）协检科室成本归集'!$K$9*D29)</f>
        <v>-</v>
      </c>
      <c r="L29" s="52">
        <f t="shared" si="0"/>
        <v>0</v>
      </c>
    </row>
    <row r="30" spans="1:12" x14ac:dyDescent="0.15">
      <c r="A30" s="32">
        <v>2023</v>
      </c>
      <c r="B30" s="32">
        <v>3</v>
      </c>
      <c r="C30" s="36" t="s">
        <v>50</v>
      </c>
      <c r="D30" s="51" t="str">
        <f>IF(SUM(D22:D29)=0,"-",1-SUM(D22:D29))</f>
        <v>-</v>
      </c>
      <c r="E30" s="52" t="str">
        <f>IF(D30="-","-",'（五）协检科室成本归集'!$E$9*D30)</f>
        <v>-</v>
      </c>
      <c r="F30" s="52" t="str">
        <f>IF(D30="-","-",'（五）协检科室成本归集'!$F$9*D30)</f>
        <v>-</v>
      </c>
      <c r="G30" s="52" t="str">
        <f>IF(D30="-","-",'（五）协检科室成本归集'!$G$9*D30)</f>
        <v>-</v>
      </c>
      <c r="H30" s="52" t="str">
        <f>IF(D30="-","-",'（五）协检科室成本归集'!$H$9*D30)</f>
        <v>-</v>
      </c>
      <c r="I30" s="52" t="str">
        <f>IF(D30="-","-",'（五）协检科室成本归集'!$I$9*D30)</f>
        <v>-</v>
      </c>
      <c r="J30" s="52" t="str">
        <f>IF(D30="-","-",'（五）协检科室成本归集'!$J$9*D30)</f>
        <v>-</v>
      </c>
      <c r="K30" s="52" t="str">
        <f>IF(D30="-","-",'（五）协检科室成本归集'!$K$9*D30)</f>
        <v>-</v>
      </c>
      <c r="L30" s="52">
        <f t="shared" si="0"/>
        <v>0</v>
      </c>
    </row>
    <row r="31" spans="1:12" x14ac:dyDescent="0.15">
      <c r="A31" s="32">
        <v>2023</v>
      </c>
      <c r="B31" s="32">
        <v>4</v>
      </c>
      <c r="C31" s="36" t="s">
        <v>36</v>
      </c>
      <c r="D31" s="32" t="str">
        <f>IF('（一）基础数据表1_业务科室及项目成本人工时累计数 '!F48=0,"-",'（一）基础数据表1_业务科室及项目成本人工时累计数 '!H48/'（一）基础数据表1_业务科室及项目成本人工时累计数 '!F48)</f>
        <v>-</v>
      </c>
      <c r="E31" s="52" t="str">
        <f>IF(D31="-","-",'（五）协检科室成本归集'!$E$11*D31)</f>
        <v>-</v>
      </c>
      <c r="F31" s="52" t="str">
        <f>IF(D31="-","-",'（五）协检科室成本归集'!$F$11*D31)</f>
        <v>-</v>
      </c>
      <c r="G31" s="52" t="str">
        <f>IF(D31="-","-",'（五）协检科室成本归集'!$G$11*D31)</f>
        <v>-</v>
      </c>
      <c r="H31" s="52" t="str">
        <f>IF(D31="-","-",'（五）协检科室成本归集'!$H$11*D31)</f>
        <v>-</v>
      </c>
      <c r="I31" s="52" t="str">
        <f>IF(D31="-","-",'（五）协检科室成本归集'!$I$11*D31)</f>
        <v>-</v>
      </c>
      <c r="J31" s="52" t="str">
        <f>IF(D31="-","-",'（五）协检科室成本归集'!$J$11*D31)</f>
        <v>-</v>
      </c>
      <c r="K31" s="52" t="str">
        <f>IF(D31="-","-",'（五）协检科室成本归集'!$K$11*D31)</f>
        <v>-</v>
      </c>
      <c r="L31" s="52">
        <f t="shared" si="0"/>
        <v>0</v>
      </c>
    </row>
    <row r="32" spans="1:12" x14ac:dyDescent="0.15">
      <c r="A32" s="32">
        <v>2023</v>
      </c>
      <c r="B32" s="32">
        <v>4</v>
      </c>
      <c r="C32" s="36" t="s">
        <v>38</v>
      </c>
      <c r="D32" s="32" t="str">
        <f>IF('（一）基础数据表1_业务科室及项目成本人工时累计数 '!F48=0,"-",'（一）基础数据表1_业务科室及项目成本人工时累计数 '!I48/'（一）基础数据表1_业务科室及项目成本人工时累计数 '!F48)</f>
        <v>-</v>
      </c>
      <c r="E32" s="52" t="str">
        <f>IF(D32="-","-",'（五）协检科室成本归集'!$E$11*D32)</f>
        <v>-</v>
      </c>
      <c r="F32" s="52" t="str">
        <f>IF(D32="-","-",'（五）协检科室成本归集'!$F$11*D32)</f>
        <v>-</v>
      </c>
      <c r="G32" s="52" t="str">
        <f>IF(D32="-","-",'（五）协检科室成本归集'!$G$11*D32)</f>
        <v>-</v>
      </c>
      <c r="H32" s="52" t="str">
        <f>IF(D32="-","-",'（五）协检科室成本归集'!$H$11*D32)</f>
        <v>-</v>
      </c>
      <c r="I32" s="52" t="str">
        <f>IF(D32="-","-",'（五）协检科室成本归集'!$I$11*D32)</f>
        <v>-</v>
      </c>
      <c r="J32" s="52" t="str">
        <f>IF(D32="-","-",'（五）协检科室成本归集'!$J$11*D32)</f>
        <v>-</v>
      </c>
      <c r="K32" s="52" t="str">
        <f>IF(D32="-","-",'（五）协检科室成本归集'!$K$11*D32)</f>
        <v>-</v>
      </c>
      <c r="L32" s="52">
        <f t="shared" si="0"/>
        <v>0</v>
      </c>
    </row>
    <row r="33" spans="1:12" x14ac:dyDescent="0.15">
      <c r="A33" s="32">
        <v>2023</v>
      </c>
      <c r="B33" s="32">
        <v>4</v>
      </c>
      <c r="C33" s="40" t="s">
        <v>80</v>
      </c>
      <c r="D33" s="32" t="str">
        <f>IF('（一）基础数据表1_业务科室及项目成本人工时累计数 '!F48=0,"-",'（一）基础数据表1_业务科室及项目成本人工时累计数 '!J48/'（一）基础数据表1_业务科室及项目成本人工时累计数 '!F48)</f>
        <v>-</v>
      </c>
      <c r="E33" s="52" t="str">
        <f>IF(D33="-","-",'（五）协检科室成本归集'!$E$11*D33)</f>
        <v>-</v>
      </c>
      <c r="F33" s="52" t="str">
        <f>IF(D33="-","-",'（五）协检科室成本归集'!$F$11*D33)</f>
        <v>-</v>
      </c>
      <c r="G33" s="52" t="str">
        <f>IF(D33="-","-",'（五）协检科室成本归集'!$G$11*D33)</f>
        <v>-</v>
      </c>
      <c r="H33" s="52" t="str">
        <f>IF(D33="-","-",'（五）协检科室成本归集'!$H$11*D33)</f>
        <v>-</v>
      </c>
      <c r="I33" s="52" t="str">
        <f>IF(D33="-","-",'（五）协检科室成本归集'!$I$11*D33)</f>
        <v>-</v>
      </c>
      <c r="J33" s="52" t="str">
        <f>IF(D33="-","-",'（五）协检科室成本归集'!$J$11*D33)</f>
        <v>-</v>
      </c>
      <c r="K33" s="52" t="str">
        <f>IF(D33="-","-",'（五）协检科室成本归集'!$K$11*D33)</f>
        <v>-</v>
      </c>
      <c r="L33" s="52">
        <f t="shared" si="0"/>
        <v>0</v>
      </c>
    </row>
    <row r="34" spans="1:12" x14ac:dyDescent="0.15">
      <c r="A34" s="32">
        <v>2023</v>
      </c>
      <c r="B34" s="32">
        <v>4</v>
      </c>
      <c r="C34" s="36" t="s">
        <v>41</v>
      </c>
      <c r="D34" s="32" t="str">
        <f>IF('（一）基础数据表1_业务科室及项目成本人工时累计数 '!F48=0,"-",'（一）基础数据表1_业务科室及项目成本人工时累计数 '!K48/'（一）基础数据表1_业务科室及项目成本人工时累计数 '!F48)</f>
        <v>-</v>
      </c>
      <c r="E34" s="52" t="str">
        <f>IF(D34="-","-",'（五）协检科室成本归集'!$E$11*D34)</f>
        <v>-</v>
      </c>
      <c r="F34" s="52" t="str">
        <f>IF(D34="-","-",'（五）协检科室成本归集'!$F$11*D34)</f>
        <v>-</v>
      </c>
      <c r="G34" s="52" t="str">
        <f>IF(D34="-","-",'（五）协检科室成本归集'!$G$11*D34)</f>
        <v>-</v>
      </c>
      <c r="H34" s="52" t="str">
        <f>IF(D34="-","-",'（五）协检科室成本归集'!$H$11*D34)</f>
        <v>-</v>
      </c>
      <c r="I34" s="52" t="str">
        <f>IF(D34="-","-",'（五）协检科室成本归集'!$I$11*D34)</f>
        <v>-</v>
      </c>
      <c r="J34" s="52" t="str">
        <f>IF(D34="-","-",'（五）协检科室成本归集'!$J$11*D34)</f>
        <v>-</v>
      </c>
      <c r="K34" s="52" t="str">
        <f>IF(D34="-","-",'（五）协检科室成本归集'!$K$11*D34)</f>
        <v>-</v>
      </c>
      <c r="L34" s="52">
        <f t="shared" si="0"/>
        <v>0</v>
      </c>
    </row>
    <row r="35" spans="1:12" x14ac:dyDescent="0.15">
      <c r="A35" s="32">
        <v>2023</v>
      </c>
      <c r="B35" s="32">
        <v>4</v>
      </c>
      <c r="C35" s="36" t="s">
        <v>42</v>
      </c>
      <c r="D35" s="32" t="str">
        <f>IF('（一）基础数据表1_业务科室及项目成本人工时累计数 '!F48=0,"-",'（一）基础数据表1_业务科室及项目成本人工时累计数 '!L48/'（一）基础数据表1_业务科室及项目成本人工时累计数 '!F48)</f>
        <v>-</v>
      </c>
      <c r="E35" s="52" t="str">
        <f>IF(D35="-","-",'（五）协检科室成本归集'!$E$11*D35)</f>
        <v>-</v>
      </c>
      <c r="F35" s="52" t="str">
        <f>IF(D35="-","-",'（五）协检科室成本归集'!$F$11*D35)</f>
        <v>-</v>
      </c>
      <c r="G35" s="52" t="str">
        <f>IF(D35="-","-",'（五）协检科室成本归集'!$G$11*D35)</f>
        <v>-</v>
      </c>
      <c r="H35" s="52" t="str">
        <f>IF(D35="-","-",'（五）协检科室成本归集'!$H$11*D35)</f>
        <v>-</v>
      </c>
      <c r="I35" s="52" t="str">
        <f>IF(D35="-","-",'（五）协检科室成本归集'!$I$11*D35)</f>
        <v>-</v>
      </c>
      <c r="J35" s="52" t="str">
        <f>IF(D35="-","-",'（五）协检科室成本归集'!$J$11*D35)</f>
        <v>-</v>
      </c>
      <c r="K35" s="52" t="str">
        <f>IF(D35="-","-",'（五）协检科室成本归集'!$K$11*D35)</f>
        <v>-</v>
      </c>
      <c r="L35" s="52">
        <f t="shared" si="0"/>
        <v>0</v>
      </c>
    </row>
    <row r="36" spans="1:12" x14ac:dyDescent="0.15">
      <c r="A36" s="32">
        <v>2023</v>
      </c>
      <c r="B36" s="32">
        <v>4</v>
      </c>
      <c r="C36" s="36" t="s">
        <v>43</v>
      </c>
      <c r="D36" s="32" t="str">
        <f>IF('（一）基础数据表1_业务科室及项目成本人工时累计数 '!F48=0,"-",'（一）基础数据表1_业务科室及项目成本人工时累计数 '!M48/'（一）基础数据表1_业务科室及项目成本人工时累计数 '!F48)</f>
        <v>-</v>
      </c>
      <c r="E36" s="52" t="str">
        <f>IF(D36="-","-",'（五）协检科室成本归集'!$E$11*D36)</f>
        <v>-</v>
      </c>
      <c r="F36" s="52" t="str">
        <f>IF(D36="-","-",'（五）协检科室成本归集'!$F$11*D36)</f>
        <v>-</v>
      </c>
      <c r="G36" s="52" t="str">
        <f>IF(D36="-","-",'（五）协检科室成本归集'!$G$11*D36)</f>
        <v>-</v>
      </c>
      <c r="H36" s="52" t="str">
        <f>IF(D36="-","-",'（五）协检科室成本归集'!$H$11*D36)</f>
        <v>-</v>
      </c>
      <c r="I36" s="52" t="str">
        <f>IF(D36="-","-",'（五）协检科室成本归集'!$I$11*D36)</f>
        <v>-</v>
      </c>
      <c r="J36" s="52" t="str">
        <f>IF(D36="-","-",'（五）协检科室成本归集'!$J$11*D36)</f>
        <v>-</v>
      </c>
      <c r="K36" s="52" t="str">
        <f>IF(D36="-","-",'（五）协检科室成本归集'!$K$11*D36)</f>
        <v>-</v>
      </c>
      <c r="L36" s="52">
        <f t="shared" ref="L36:L67" si="1">SUM(E36:K36)</f>
        <v>0</v>
      </c>
    </row>
    <row r="37" spans="1:12" x14ac:dyDescent="0.15">
      <c r="A37" s="32">
        <v>2023</v>
      </c>
      <c r="B37" s="32">
        <v>4</v>
      </c>
      <c r="C37" s="36" t="s">
        <v>37</v>
      </c>
      <c r="D37" s="32" t="str">
        <f>IF('（一）基础数据表1_业务科室及项目成本人工时累计数 '!F48=0,"-",'（一）基础数据表1_业务科室及项目成本人工时累计数 '!N48/'（一）基础数据表1_业务科室及项目成本人工时累计数 '!F48)</f>
        <v>-</v>
      </c>
      <c r="E37" s="52" t="str">
        <f>IF(D37="-","-",'（五）协检科室成本归集'!$E$11*D37)</f>
        <v>-</v>
      </c>
      <c r="F37" s="52" t="str">
        <f>IF(D37="-","-",'（五）协检科室成本归集'!$F$11*D37)</f>
        <v>-</v>
      </c>
      <c r="G37" s="52" t="str">
        <f>IF(D37="-","-",'（五）协检科室成本归集'!$G$11*D37)</f>
        <v>-</v>
      </c>
      <c r="H37" s="52" t="str">
        <f>IF(D37="-","-",'（五）协检科室成本归集'!$H$11*D37)</f>
        <v>-</v>
      </c>
      <c r="I37" s="52" t="str">
        <f>IF(D37="-","-",'（五）协检科室成本归集'!$I$11*D37)</f>
        <v>-</v>
      </c>
      <c r="J37" s="52" t="str">
        <f>IF(D37="-","-",'（五）协检科室成本归集'!$J$11*D37)</f>
        <v>-</v>
      </c>
      <c r="K37" s="52" t="str">
        <f>IF(D37="-","-",'（五）协检科室成本归集'!$K$11*D37)</f>
        <v>-</v>
      </c>
      <c r="L37" s="52">
        <f t="shared" si="1"/>
        <v>0</v>
      </c>
    </row>
    <row r="38" spans="1:12" x14ac:dyDescent="0.15">
      <c r="A38" s="32">
        <v>2023</v>
      </c>
      <c r="B38" s="32">
        <v>4</v>
      </c>
      <c r="C38" s="36" t="s">
        <v>39</v>
      </c>
      <c r="D38" s="32" t="str">
        <f>IF('（一）基础数据表1_业务科室及项目成本人工时累计数 '!F48=0,"-",'（一）基础数据表1_业务科室及项目成本人工时累计数 '!P48/'（一）基础数据表1_业务科室及项目成本人工时累计数 '!F48)</f>
        <v>-</v>
      </c>
      <c r="E38" s="52" t="str">
        <f>IF(D38="-","-",'（五）协检科室成本归集'!$E$11*D38)</f>
        <v>-</v>
      </c>
      <c r="F38" s="52" t="str">
        <f>IF(D38="-","-",'（五）协检科室成本归集'!$F$11*D38)</f>
        <v>-</v>
      </c>
      <c r="G38" s="52" t="str">
        <f>IF(D38="-","-",'（五）协检科室成本归集'!$G$11*D38)</f>
        <v>-</v>
      </c>
      <c r="H38" s="52" t="str">
        <f>IF(D38="-","-",'（五）协检科室成本归集'!$H$11*D38)</f>
        <v>-</v>
      </c>
      <c r="I38" s="52" t="str">
        <f>IF(D38="-","-",'（五）协检科室成本归集'!$I$11*D38)</f>
        <v>-</v>
      </c>
      <c r="J38" s="52" t="str">
        <f>IF(D38="-","-",'（五）协检科室成本归集'!$J$11*D38)</f>
        <v>-</v>
      </c>
      <c r="K38" s="52" t="str">
        <f>IF(D38="-","-",'（五）协检科室成本归集'!$K$11*D38)</f>
        <v>-</v>
      </c>
      <c r="L38" s="52">
        <f t="shared" si="1"/>
        <v>0</v>
      </c>
    </row>
    <row r="39" spans="1:12" x14ac:dyDescent="0.15">
      <c r="A39" s="32">
        <v>2023</v>
      </c>
      <c r="B39" s="32">
        <v>4</v>
      </c>
      <c r="C39" s="36" t="s">
        <v>50</v>
      </c>
      <c r="D39" s="51" t="str">
        <f>IF(SUM(D31:D38)=0,"-",1-SUM(D31:D38))</f>
        <v>-</v>
      </c>
      <c r="E39" s="52" t="str">
        <f>IF(D39="-","-",'（五）协检科室成本归集'!$E$11*D39)</f>
        <v>-</v>
      </c>
      <c r="F39" s="52" t="str">
        <f>IF(D39="-","-",'（五）协检科室成本归集'!$F$11*D39)</f>
        <v>-</v>
      </c>
      <c r="G39" s="52" t="str">
        <f>IF(D39="-","-",'（五）协检科室成本归集'!$G$11*D39)</f>
        <v>-</v>
      </c>
      <c r="H39" s="52" t="str">
        <f>IF(D39="-","-",'（五）协检科室成本归集'!$H$11*D39)</f>
        <v>-</v>
      </c>
      <c r="I39" s="52" t="str">
        <f>IF(D39="-","-",'（五）协检科室成本归集'!$I$11*D39)</f>
        <v>-</v>
      </c>
      <c r="J39" s="52" t="str">
        <f>IF(D39="-","-",'（五）协检科室成本归集'!$J$11*D39)</f>
        <v>-</v>
      </c>
      <c r="K39" s="52" t="str">
        <f>IF(D39="-","-",'（五）协检科室成本归集'!$K$11*D39)</f>
        <v>-</v>
      </c>
      <c r="L39" s="52">
        <f t="shared" si="1"/>
        <v>0</v>
      </c>
    </row>
    <row r="40" spans="1:12" x14ac:dyDescent="0.15">
      <c r="A40" s="32">
        <v>2023</v>
      </c>
      <c r="B40" s="32">
        <v>5</v>
      </c>
      <c r="C40" s="36" t="s">
        <v>36</v>
      </c>
      <c r="D40" s="32" t="str">
        <f>IF('（一）基础数据表1_业务科室及项目成本人工时累计数 '!F59=0,"-",'（一）基础数据表1_业务科室及项目成本人工时累计数 '!H59/'（一）基础数据表1_业务科室及项目成本人工时累计数 '!F59)</f>
        <v>-</v>
      </c>
      <c r="E40" s="52" t="str">
        <f>IF(D40="-","-",'（五）协检科室成本归集'!$E$13*D40)</f>
        <v>-</v>
      </c>
      <c r="F40" s="52" t="str">
        <f>IF(D40="-","-",'（五）协检科室成本归集'!$F$13*D40)</f>
        <v>-</v>
      </c>
      <c r="G40" s="52" t="str">
        <f>IF(D40="-","-",'（五）协检科室成本归集'!$G$13*D40)</f>
        <v>-</v>
      </c>
      <c r="H40" s="52" t="str">
        <f>IF(D40="-","-",'（五）协检科室成本归集'!$H$13*D40)</f>
        <v>-</v>
      </c>
      <c r="I40" s="52" t="str">
        <f>IF(D40="-","-",'（五）协检科室成本归集'!$I$13*D40)</f>
        <v>-</v>
      </c>
      <c r="J40" s="52" t="str">
        <f>IF(D40="-","-",'（五）协检科室成本归集'!$J$13*D40)</f>
        <v>-</v>
      </c>
      <c r="K40" s="52" t="str">
        <f>IF(D40="-","-",'（五）协检科室成本归集'!$K$13*D40)</f>
        <v>-</v>
      </c>
      <c r="L40" s="52">
        <f t="shared" si="1"/>
        <v>0</v>
      </c>
    </row>
    <row r="41" spans="1:12" x14ac:dyDescent="0.15">
      <c r="A41" s="32">
        <v>2023</v>
      </c>
      <c r="B41" s="32">
        <v>5</v>
      </c>
      <c r="C41" s="36" t="s">
        <v>38</v>
      </c>
      <c r="D41" s="32" t="str">
        <f>IF('（一）基础数据表1_业务科室及项目成本人工时累计数 '!F59=0,"-",'（一）基础数据表1_业务科室及项目成本人工时累计数 '!I59/'（一）基础数据表1_业务科室及项目成本人工时累计数 '!F59)</f>
        <v>-</v>
      </c>
      <c r="E41" s="52" t="str">
        <f>IF(D41="-","-",'（五）协检科室成本归集'!$E$13*D41)</f>
        <v>-</v>
      </c>
      <c r="F41" s="52" t="str">
        <f>IF(D41="-","-",'（五）协检科室成本归集'!$F$13*D41)</f>
        <v>-</v>
      </c>
      <c r="G41" s="52" t="str">
        <f>IF(D41="-","-",'（五）协检科室成本归集'!$G$13*D41)</f>
        <v>-</v>
      </c>
      <c r="H41" s="52" t="str">
        <f>IF(D41="-","-",'（五）协检科室成本归集'!$H$13*D41)</f>
        <v>-</v>
      </c>
      <c r="I41" s="52" t="str">
        <f>IF(D41="-","-",'（五）协检科室成本归集'!$I$13*D41)</f>
        <v>-</v>
      </c>
      <c r="J41" s="52" t="str">
        <f>IF(D41="-","-",'（五）协检科室成本归集'!$J$13*D41)</f>
        <v>-</v>
      </c>
      <c r="K41" s="52" t="str">
        <f>IF(D41="-","-",'（五）协检科室成本归集'!$K$13*D41)</f>
        <v>-</v>
      </c>
      <c r="L41" s="52">
        <f t="shared" si="1"/>
        <v>0</v>
      </c>
    </row>
    <row r="42" spans="1:12" x14ac:dyDescent="0.15">
      <c r="A42" s="32">
        <v>2023</v>
      </c>
      <c r="B42" s="32">
        <v>5</v>
      </c>
      <c r="C42" s="40" t="s">
        <v>80</v>
      </c>
      <c r="D42" s="32" t="str">
        <f>IF('（一）基础数据表1_业务科室及项目成本人工时累计数 '!F59=0,"-",'（一）基础数据表1_业务科室及项目成本人工时累计数 '!J59/'（一）基础数据表1_业务科室及项目成本人工时累计数 '!F59)</f>
        <v>-</v>
      </c>
      <c r="E42" s="52" t="str">
        <f>IF(D42="-","-",'（五）协检科室成本归集'!$E$13*D42)</f>
        <v>-</v>
      </c>
      <c r="F42" s="52" t="str">
        <f>IF(D42="-","-",'（五）协检科室成本归集'!$F$13*D42)</f>
        <v>-</v>
      </c>
      <c r="G42" s="52" t="str">
        <f>IF(D42="-","-",'（五）协检科室成本归集'!$G$13*D42)</f>
        <v>-</v>
      </c>
      <c r="H42" s="52" t="str">
        <f>IF(D42="-","-",'（五）协检科室成本归集'!$H$13*D42)</f>
        <v>-</v>
      </c>
      <c r="I42" s="52" t="str">
        <f>IF(D42="-","-",'（五）协检科室成本归集'!$I$13*D42)</f>
        <v>-</v>
      </c>
      <c r="J42" s="52" t="str">
        <f>IF(D42="-","-",'（五）协检科室成本归集'!$J$13*D42)</f>
        <v>-</v>
      </c>
      <c r="K42" s="52" t="str">
        <f>IF(D42="-","-",'（五）协检科室成本归集'!$K$13*D42)</f>
        <v>-</v>
      </c>
      <c r="L42" s="52">
        <f t="shared" si="1"/>
        <v>0</v>
      </c>
    </row>
    <row r="43" spans="1:12" x14ac:dyDescent="0.15">
      <c r="A43" s="32">
        <v>2023</v>
      </c>
      <c r="B43" s="32">
        <v>5</v>
      </c>
      <c r="C43" s="36" t="s">
        <v>41</v>
      </c>
      <c r="D43" s="32" t="str">
        <f>IF('（一）基础数据表1_业务科室及项目成本人工时累计数 '!F59=0,"-",'（一）基础数据表1_业务科室及项目成本人工时累计数 '!K59/'（一）基础数据表1_业务科室及项目成本人工时累计数 '!F59)</f>
        <v>-</v>
      </c>
      <c r="E43" s="52" t="str">
        <f>IF(D43="-","-",'（五）协检科室成本归集'!$E$13*D43)</f>
        <v>-</v>
      </c>
      <c r="F43" s="52" t="str">
        <f>IF(D43="-","-",'（五）协检科室成本归集'!$F$13*D43)</f>
        <v>-</v>
      </c>
      <c r="G43" s="52" t="str">
        <f>IF(D43="-","-",'（五）协检科室成本归集'!$G$13*D43)</f>
        <v>-</v>
      </c>
      <c r="H43" s="52" t="str">
        <f>IF(D43="-","-",'（五）协检科室成本归集'!$H$13*D43)</f>
        <v>-</v>
      </c>
      <c r="I43" s="52" t="str">
        <f>IF(D43="-","-",'（五）协检科室成本归集'!$I$13*D43)</f>
        <v>-</v>
      </c>
      <c r="J43" s="52" t="str">
        <f>IF(D43="-","-",'（五）协检科室成本归集'!$J$13*D43)</f>
        <v>-</v>
      </c>
      <c r="K43" s="52" t="str">
        <f>IF(D43="-","-",'（五）协检科室成本归集'!$K$13*D43)</f>
        <v>-</v>
      </c>
      <c r="L43" s="52">
        <f t="shared" si="1"/>
        <v>0</v>
      </c>
    </row>
    <row r="44" spans="1:12" x14ac:dyDescent="0.15">
      <c r="A44" s="32">
        <v>2023</v>
      </c>
      <c r="B44" s="32">
        <v>5</v>
      </c>
      <c r="C44" s="36" t="s">
        <v>42</v>
      </c>
      <c r="D44" s="32" t="str">
        <f>IF('（一）基础数据表1_业务科室及项目成本人工时累计数 '!F59=0,"-",'（一）基础数据表1_业务科室及项目成本人工时累计数 '!L59/'（一）基础数据表1_业务科室及项目成本人工时累计数 '!F59)</f>
        <v>-</v>
      </c>
      <c r="E44" s="52" t="str">
        <f>IF(D44="-","-",'（五）协检科室成本归集'!$E$13*D44)</f>
        <v>-</v>
      </c>
      <c r="F44" s="52" t="str">
        <f>IF(D44="-","-",'（五）协检科室成本归集'!$F$13*D44)</f>
        <v>-</v>
      </c>
      <c r="G44" s="52" t="str">
        <f>IF(D44="-","-",'（五）协检科室成本归集'!$G$13*D44)</f>
        <v>-</v>
      </c>
      <c r="H44" s="52" t="str">
        <f>IF(D44="-","-",'（五）协检科室成本归集'!$H$13*D44)</f>
        <v>-</v>
      </c>
      <c r="I44" s="52" t="str">
        <f>IF(D44="-","-",'（五）协检科室成本归集'!$I$13*D44)</f>
        <v>-</v>
      </c>
      <c r="J44" s="52" t="str">
        <f>IF(D44="-","-",'（五）协检科室成本归集'!$J$13*D44)</f>
        <v>-</v>
      </c>
      <c r="K44" s="52" t="str">
        <f>IF(D44="-","-",'（五）协检科室成本归集'!$K$13*D44)</f>
        <v>-</v>
      </c>
      <c r="L44" s="52">
        <f t="shared" si="1"/>
        <v>0</v>
      </c>
    </row>
    <row r="45" spans="1:12" x14ac:dyDescent="0.15">
      <c r="A45" s="32">
        <v>2023</v>
      </c>
      <c r="B45" s="32">
        <v>5</v>
      </c>
      <c r="C45" s="36" t="s">
        <v>43</v>
      </c>
      <c r="D45" s="32" t="str">
        <f>IF('（一）基础数据表1_业务科室及项目成本人工时累计数 '!F59=0,"-",'（一）基础数据表1_业务科室及项目成本人工时累计数 '!M59/'（一）基础数据表1_业务科室及项目成本人工时累计数 '!F59)</f>
        <v>-</v>
      </c>
      <c r="E45" s="52" t="str">
        <f>IF(D45="-","-",'（五）协检科室成本归集'!$E$13*D45)</f>
        <v>-</v>
      </c>
      <c r="F45" s="52" t="str">
        <f>IF(D45="-","-",'（五）协检科室成本归集'!$F$13*D45)</f>
        <v>-</v>
      </c>
      <c r="G45" s="52" t="str">
        <f>IF(D45="-","-",'（五）协检科室成本归集'!$G$13*D45)</f>
        <v>-</v>
      </c>
      <c r="H45" s="52" t="str">
        <f>IF(D45="-","-",'（五）协检科室成本归集'!$H$13*D45)</f>
        <v>-</v>
      </c>
      <c r="I45" s="52" t="str">
        <f>IF(D45="-","-",'（五）协检科室成本归集'!$I$13*D45)</f>
        <v>-</v>
      </c>
      <c r="J45" s="52" t="str">
        <f>IF(D45="-","-",'（五）协检科室成本归集'!$J$13*D45)</f>
        <v>-</v>
      </c>
      <c r="K45" s="52" t="str">
        <f>IF(D45="-","-",'（五）协检科室成本归集'!$K$13*D45)</f>
        <v>-</v>
      </c>
      <c r="L45" s="52">
        <f t="shared" si="1"/>
        <v>0</v>
      </c>
    </row>
    <row r="46" spans="1:12" x14ac:dyDescent="0.15">
      <c r="A46" s="32">
        <v>2023</v>
      </c>
      <c r="B46" s="32">
        <v>5</v>
      </c>
      <c r="C46" s="36" t="s">
        <v>37</v>
      </c>
      <c r="D46" s="32" t="str">
        <f>IF('（一）基础数据表1_业务科室及项目成本人工时累计数 '!F59=0,"-",'（一）基础数据表1_业务科室及项目成本人工时累计数 '!N59/'（一）基础数据表1_业务科室及项目成本人工时累计数 '!F59)</f>
        <v>-</v>
      </c>
      <c r="E46" s="52" t="str">
        <f>IF(D46="-","-",'（五）协检科室成本归集'!$E$13*D46)</f>
        <v>-</v>
      </c>
      <c r="F46" s="52" t="str">
        <f>IF(D46="-","-",'（五）协检科室成本归集'!$F$13*D46)</f>
        <v>-</v>
      </c>
      <c r="G46" s="52" t="str">
        <f>IF(D46="-","-",'（五）协检科室成本归集'!$G$13*D46)</f>
        <v>-</v>
      </c>
      <c r="H46" s="52" t="str">
        <f>IF(D46="-","-",'（五）协检科室成本归集'!$H$13*D46)</f>
        <v>-</v>
      </c>
      <c r="I46" s="52" t="str">
        <f>IF(D46="-","-",'（五）协检科室成本归集'!$I$13*D46)</f>
        <v>-</v>
      </c>
      <c r="J46" s="52" t="str">
        <f>IF(D46="-","-",'（五）协检科室成本归集'!$J$13*D46)</f>
        <v>-</v>
      </c>
      <c r="K46" s="52" t="str">
        <f>IF(D46="-","-",'（五）协检科室成本归集'!$K$13*D46)</f>
        <v>-</v>
      </c>
      <c r="L46" s="52">
        <f t="shared" si="1"/>
        <v>0</v>
      </c>
    </row>
    <row r="47" spans="1:12" x14ac:dyDescent="0.15">
      <c r="A47" s="32">
        <v>2023</v>
      </c>
      <c r="B47" s="32">
        <v>5</v>
      </c>
      <c r="C47" s="36" t="s">
        <v>39</v>
      </c>
      <c r="D47" s="32" t="str">
        <f>IF('（一）基础数据表1_业务科室及项目成本人工时累计数 '!F59=0,"-",'（一）基础数据表1_业务科室及项目成本人工时累计数 '!P59/'（一）基础数据表1_业务科室及项目成本人工时累计数 '!F59)</f>
        <v>-</v>
      </c>
      <c r="E47" s="52" t="str">
        <f>IF(D47="-","-",'（五）协检科室成本归集'!$E$13*D47)</f>
        <v>-</v>
      </c>
      <c r="F47" s="52" t="str">
        <f>IF(D47="-","-",'（五）协检科室成本归集'!$F$13*D47)</f>
        <v>-</v>
      </c>
      <c r="G47" s="52" t="str">
        <f>IF(D47="-","-",'（五）协检科室成本归集'!$G$13*D47)</f>
        <v>-</v>
      </c>
      <c r="H47" s="52" t="str">
        <f>IF(D47="-","-",'（五）协检科室成本归集'!$H$13*D47)</f>
        <v>-</v>
      </c>
      <c r="I47" s="52" t="str">
        <f>IF(D47="-","-",'（五）协检科室成本归集'!$I$13*D47)</f>
        <v>-</v>
      </c>
      <c r="J47" s="52" t="str">
        <f>IF(D47="-","-",'（五）协检科室成本归集'!$J$13*D47)</f>
        <v>-</v>
      </c>
      <c r="K47" s="52" t="str">
        <f>IF(D47="-","-",'（五）协检科室成本归集'!$K$13*D47)</f>
        <v>-</v>
      </c>
      <c r="L47" s="52">
        <f t="shared" si="1"/>
        <v>0</v>
      </c>
    </row>
    <row r="48" spans="1:12" x14ac:dyDescent="0.15">
      <c r="A48" s="32">
        <v>2023</v>
      </c>
      <c r="B48" s="32">
        <v>5</v>
      </c>
      <c r="C48" s="36" t="s">
        <v>50</v>
      </c>
      <c r="D48" s="51" t="str">
        <f>IF(SUM(D40:D47)=0,"-",1-SUM(D40:D47))</f>
        <v>-</v>
      </c>
      <c r="E48" s="52" t="str">
        <f>IF(D48="-","-",'（五）协检科室成本归集'!$E$13*D48)</f>
        <v>-</v>
      </c>
      <c r="F48" s="52" t="str">
        <f>IF(D48="-","-",'（五）协检科室成本归集'!$F$13*D48)</f>
        <v>-</v>
      </c>
      <c r="G48" s="52" t="str">
        <f>IF(D48="-","-",'（五）协检科室成本归集'!$G$13*D48)</f>
        <v>-</v>
      </c>
      <c r="H48" s="52" t="str">
        <f>IF(D48="-","-",'（五）协检科室成本归集'!$H$13*D48)</f>
        <v>-</v>
      </c>
      <c r="I48" s="52" t="str">
        <f>IF(D48="-","-",'（五）协检科室成本归集'!$I$13*D48)</f>
        <v>-</v>
      </c>
      <c r="J48" s="52" t="str">
        <f>IF(D48="-","-",'（五）协检科室成本归集'!$J$13*D48)</f>
        <v>-</v>
      </c>
      <c r="K48" s="52" t="str">
        <f>IF(D48="-","-",'（五）协检科室成本归集'!$K$13*D48)</f>
        <v>-</v>
      </c>
      <c r="L48" s="52">
        <f t="shared" si="1"/>
        <v>0</v>
      </c>
    </row>
    <row r="49" spans="1:12" x14ac:dyDescent="0.15">
      <c r="A49" s="32">
        <v>2023</v>
      </c>
      <c r="B49" s="32">
        <v>6</v>
      </c>
      <c r="C49" s="36" t="s">
        <v>36</v>
      </c>
      <c r="D49" s="32" t="str">
        <f>IF('（一）基础数据表1_业务科室及项目成本人工时累计数 '!F70=0,"-",'（一）基础数据表1_业务科室及项目成本人工时累计数 '!H70/'（一）基础数据表1_业务科室及项目成本人工时累计数 '!F70)</f>
        <v>-</v>
      </c>
      <c r="E49" s="52" t="str">
        <f>IF(D49="-","-",'（五）协检科室成本归集'!$E$15*D49)</f>
        <v>-</v>
      </c>
      <c r="F49" s="52" t="str">
        <f>IF(D49="-","-",'（五）协检科室成本归集'!$F$15*D49)</f>
        <v>-</v>
      </c>
      <c r="G49" s="52" t="str">
        <f>IF(D49="-","-",'（五）协检科室成本归集'!$G$15*D49)</f>
        <v>-</v>
      </c>
      <c r="H49" s="52" t="str">
        <f>IF(D49="-","-",'（五）协检科室成本归集'!$H$15*D49)</f>
        <v>-</v>
      </c>
      <c r="I49" s="52" t="str">
        <f>IF(D49="-","-",'（五）协检科室成本归集'!$I$15*D49)</f>
        <v>-</v>
      </c>
      <c r="J49" s="52" t="str">
        <f>IF(D49="-","-",'（五）协检科室成本归集'!$J$15*D49)</f>
        <v>-</v>
      </c>
      <c r="K49" s="52" t="str">
        <f>IF(D49="-","-",'（五）协检科室成本归集'!$K$15*D49)</f>
        <v>-</v>
      </c>
      <c r="L49" s="52">
        <f t="shared" si="1"/>
        <v>0</v>
      </c>
    </row>
    <row r="50" spans="1:12" x14ac:dyDescent="0.15">
      <c r="A50" s="32">
        <v>2023</v>
      </c>
      <c r="B50" s="32">
        <v>6</v>
      </c>
      <c r="C50" s="36" t="s">
        <v>38</v>
      </c>
      <c r="D50" s="32" t="str">
        <f>IF('（一）基础数据表1_业务科室及项目成本人工时累计数 '!F70=0,"-",'（一）基础数据表1_业务科室及项目成本人工时累计数 '!I70/'（一）基础数据表1_业务科室及项目成本人工时累计数 '!F70)</f>
        <v>-</v>
      </c>
      <c r="E50" s="52" t="str">
        <f>IF(D50="-","-",'（五）协检科室成本归集'!$E$15*D50)</f>
        <v>-</v>
      </c>
      <c r="F50" s="52" t="str">
        <f>IF(D50="-","-",'（五）协检科室成本归集'!$F$15*D50)</f>
        <v>-</v>
      </c>
      <c r="G50" s="52" t="str">
        <f>IF(D50="-","-",'（五）协检科室成本归集'!$G$15*D50)</f>
        <v>-</v>
      </c>
      <c r="H50" s="52" t="str">
        <f>IF(D50="-","-",'（五）协检科室成本归集'!$H$15*D50)</f>
        <v>-</v>
      </c>
      <c r="I50" s="52" t="str">
        <f>IF(D50="-","-",'（五）协检科室成本归集'!$I$15*D50)</f>
        <v>-</v>
      </c>
      <c r="J50" s="52" t="str">
        <f>IF(D50="-","-",'（五）协检科室成本归集'!$J$15*D50)</f>
        <v>-</v>
      </c>
      <c r="K50" s="52" t="str">
        <f>IF(D50="-","-",'（五）协检科室成本归集'!$K$15*D50)</f>
        <v>-</v>
      </c>
      <c r="L50" s="52">
        <f t="shared" si="1"/>
        <v>0</v>
      </c>
    </row>
    <row r="51" spans="1:12" x14ac:dyDescent="0.15">
      <c r="A51" s="32">
        <v>2023</v>
      </c>
      <c r="B51" s="32">
        <v>6</v>
      </c>
      <c r="C51" s="40" t="s">
        <v>80</v>
      </c>
      <c r="D51" s="32" t="str">
        <f>IF('（一）基础数据表1_业务科室及项目成本人工时累计数 '!F70=0,"-",'（一）基础数据表1_业务科室及项目成本人工时累计数 '!J70/'（一）基础数据表1_业务科室及项目成本人工时累计数 '!F70)</f>
        <v>-</v>
      </c>
      <c r="E51" s="52" t="str">
        <f>IF(D51="-","-",'（五）协检科室成本归集'!$E$15*D51)</f>
        <v>-</v>
      </c>
      <c r="F51" s="52" t="str">
        <f>IF(D51="-","-",'（五）协检科室成本归集'!$F$15*D51)</f>
        <v>-</v>
      </c>
      <c r="G51" s="52" t="str">
        <f>IF(D51="-","-",'（五）协检科室成本归集'!$G$15*D51)</f>
        <v>-</v>
      </c>
      <c r="H51" s="52" t="str">
        <f>IF(D51="-","-",'（五）协检科室成本归集'!$H$15*D51)</f>
        <v>-</v>
      </c>
      <c r="I51" s="52" t="str">
        <f>IF(D51="-","-",'（五）协检科室成本归集'!$I$15*D51)</f>
        <v>-</v>
      </c>
      <c r="J51" s="52" t="str">
        <f>IF(D51="-","-",'（五）协检科室成本归集'!$J$15*D51)</f>
        <v>-</v>
      </c>
      <c r="K51" s="52" t="str">
        <f>IF(D51="-","-",'（五）协检科室成本归集'!$K$15*D51)</f>
        <v>-</v>
      </c>
      <c r="L51" s="52">
        <f t="shared" si="1"/>
        <v>0</v>
      </c>
    </row>
    <row r="52" spans="1:12" x14ac:dyDescent="0.15">
      <c r="A52" s="32">
        <v>2023</v>
      </c>
      <c r="B52" s="32">
        <v>6</v>
      </c>
      <c r="C52" s="36" t="s">
        <v>41</v>
      </c>
      <c r="D52" s="32" t="str">
        <f>IF('（一）基础数据表1_业务科室及项目成本人工时累计数 '!F70=0,"-",'（一）基础数据表1_业务科室及项目成本人工时累计数 '!K70/'（一）基础数据表1_业务科室及项目成本人工时累计数 '!F70)</f>
        <v>-</v>
      </c>
      <c r="E52" s="52" t="str">
        <f>IF(D52="-","-",'（五）协检科室成本归集'!$E$15*D52)</f>
        <v>-</v>
      </c>
      <c r="F52" s="52" t="str">
        <f>IF(D52="-","-",'（五）协检科室成本归集'!$F$15*D52)</f>
        <v>-</v>
      </c>
      <c r="G52" s="52" t="str">
        <f>IF(D52="-","-",'（五）协检科室成本归集'!$G$15*D52)</f>
        <v>-</v>
      </c>
      <c r="H52" s="52" t="str">
        <f>IF(D52="-","-",'（五）协检科室成本归集'!$H$15*D52)</f>
        <v>-</v>
      </c>
      <c r="I52" s="52" t="str">
        <f>IF(D52="-","-",'（五）协检科室成本归集'!$I$15*D52)</f>
        <v>-</v>
      </c>
      <c r="J52" s="52" t="str">
        <f>IF(D52="-","-",'（五）协检科室成本归集'!$J$15*D52)</f>
        <v>-</v>
      </c>
      <c r="K52" s="52" t="str">
        <f>IF(D52="-","-",'（五）协检科室成本归集'!$K$15*D52)</f>
        <v>-</v>
      </c>
      <c r="L52" s="52">
        <f t="shared" si="1"/>
        <v>0</v>
      </c>
    </row>
    <row r="53" spans="1:12" x14ac:dyDescent="0.15">
      <c r="A53" s="32">
        <v>2023</v>
      </c>
      <c r="B53" s="32">
        <v>6</v>
      </c>
      <c r="C53" s="36" t="s">
        <v>42</v>
      </c>
      <c r="D53" s="32" t="str">
        <f>IF('（一）基础数据表1_业务科室及项目成本人工时累计数 '!F70=0,"-",'（一）基础数据表1_业务科室及项目成本人工时累计数 '!L70/'（一）基础数据表1_业务科室及项目成本人工时累计数 '!F70)</f>
        <v>-</v>
      </c>
      <c r="E53" s="52" t="str">
        <f>IF(D53="-","-",'（五）协检科室成本归集'!$E$15*D53)</f>
        <v>-</v>
      </c>
      <c r="F53" s="52" t="str">
        <f>IF(D53="-","-",'（五）协检科室成本归集'!$F$15*D53)</f>
        <v>-</v>
      </c>
      <c r="G53" s="52" t="str">
        <f>IF(D53="-","-",'（五）协检科室成本归集'!$G$15*D53)</f>
        <v>-</v>
      </c>
      <c r="H53" s="52" t="str">
        <f>IF(D53="-","-",'（五）协检科室成本归集'!$H$15*D53)</f>
        <v>-</v>
      </c>
      <c r="I53" s="52" t="str">
        <f>IF(D53="-","-",'（五）协检科室成本归集'!$I$15*D53)</f>
        <v>-</v>
      </c>
      <c r="J53" s="52" t="str">
        <f>IF(D53="-","-",'（五）协检科室成本归集'!$J$15*D53)</f>
        <v>-</v>
      </c>
      <c r="K53" s="52" t="str">
        <f>IF(D53="-","-",'（五）协检科室成本归集'!$K$15*D53)</f>
        <v>-</v>
      </c>
      <c r="L53" s="52">
        <f t="shared" si="1"/>
        <v>0</v>
      </c>
    </row>
    <row r="54" spans="1:12" x14ac:dyDescent="0.15">
      <c r="A54" s="32">
        <v>2023</v>
      </c>
      <c r="B54" s="32">
        <v>6</v>
      </c>
      <c r="C54" s="36" t="s">
        <v>43</v>
      </c>
      <c r="D54" s="32" t="str">
        <f>IF('（一）基础数据表1_业务科室及项目成本人工时累计数 '!F70=0,"-",'（一）基础数据表1_业务科室及项目成本人工时累计数 '!M70/'（一）基础数据表1_业务科室及项目成本人工时累计数 '!F70)</f>
        <v>-</v>
      </c>
      <c r="E54" s="52" t="str">
        <f>IF(D54="-","-",'（五）协检科室成本归集'!$E$15*D54)</f>
        <v>-</v>
      </c>
      <c r="F54" s="52" t="str">
        <f>IF(D54="-","-",'（五）协检科室成本归集'!$F$15*D54)</f>
        <v>-</v>
      </c>
      <c r="G54" s="52" t="str">
        <f>IF(D54="-","-",'（五）协检科室成本归集'!$G$15*D54)</f>
        <v>-</v>
      </c>
      <c r="H54" s="52" t="str">
        <f>IF(D54="-","-",'（五）协检科室成本归集'!$H$15*D54)</f>
        <v>-</v>
      </c>
      <c r="I54" s="52" t="str">
        <f>IF(D54="-","-",'（五）协检科室成本归集'!$I$15*D54)</f>
        <v>-</v>
      </c>
      <c r="J54" s="52" t="str">
        <f>IF(D54="-","-",'（五）协检科室成本归集'!$J$15*D54)</f>
        <v>-</v>
      </c>
      <c r="K54" s="52" t="str">
        <f>IF(D54="-","-",'（五）协检科室成本归集'!$K$15*D54)</f>
        <v>-</v>
      </c>
      <c r="L54" s="52">
        <f t="shared" si="1"/>
        <v>0</v>
      </c>
    </row>
    <row r="55" spans="1:12" x14ac:dyDescent="0.15">
      <c r="A55" s="32">
        <v>2023</v>
      </c>
      <c r="B55" s="32">
        <v>6</v>
      </c>
      <c r="C55" s="36" t="s">
        <v>37</v>
      </c>
      <c r="D55" s="32" t="str">
        <f>IF('（一）基础数据表1_业务科室及项目成本人工时累计数 '!F70=0,"-",'（一）基础数据表1_业务科室及项目成本人工时累计数 '!N70/'（一）基础数据表1_业务科室及项目成本人工时累计数 '!F70)</f>
        <v>-</v>
      </c>
      <c r="E55" s="52" t="str">
        <f>IF(D55="-","-",'（五）协检科室成本归集'!$E$15*D55)</f>
        <v>-</v>
      </c>
      <c r="F55" s="52" t="str">
        <f>IF(D55="-","-",'（五）协检科室成本归集'!$F$15*D55)</f>
        <v>-</v>
      </c>
      <c r="G55" s="52" t="str">
        <f>IF(D55="-","-",'（五）协检科室成本归集'!$G$15*D55)</f>
        <v>-</v>
      </c>
      <c r="H55" s="52" t="str">
        <f>IF(D55="-","-",'（五）协检科室成本归集'!$H$15*D55)</f>
        <v>-</v>
      </c>
      <c r="I55" s="52" t="str">
        <f>IF(D55="-","-",'（五）协检科室成本归集'!$I$15*D55)</f>
        <v>-</v>
      </c>
      <c r="J55" s="52" t="str">
        <f>IF(D55="-","-",'（五）协检科室成本归集'!$J$15*D55)</f>
        <v>-</v>
      </c>
      <c r="K55" s="52" t="str">
        <f>IF(D55="-","-",'（五）协检科室成本归集'!$K$15*D55)</f>
        <v>-</v>
      </c>
      <c r="L55" s="52">
        <f t="shared" si="1"/>
        <v>0</v>
      </c>
    </row>
    <row r="56" spans="1:12" x14ac:dyDescent="0.15">
      <c r="A56" s="32">
        <v>2023</v>
      </c>
      <c r="B56" s="32">
        <v>6</v>
      </c>
      <c r="C56" s="36" t="s">
        <v>39</v>
      </c>
      <c r="D56" s="32" t="str">
        <f>IF('（一）基础数据表1_业务科室及项目成本人工时累计数 '!F70=0,"-",'（一）基础数据表1_业务科室及项目成本人工时累计数 '!P70/'（一）基础数据表1_业务科室及项目成本人工时累计数 '!F70)</f>
        <v>-</v>
      </c>
      <c r="E56" s="52" t="str">
        <f>IF(D56="-","-",'（五）协检科室成本归集'!$E$15*D56)</f>
        <v>-</v>
      </c>
      <c r="F56" s="52" t="str">
        <f>IF(D56="-","-",'（五）协检科室成本归集'!$F$15*D56)</f>
        <v>-</v>
      </c>
      <c r="G56" s="52" t="str">
        <f>IF(D56="-","-",'（五）协检科室成本归集'!$G$15*D56)</f>
        <v>-</v>
      </c>
      <c r="H56" s="52" t="str">
        <f>IF(D56="-","-",'（五）协检科室成本归集'!$H$15*D56)</f>
        <v>-</v>
      </c>
      <c r="I56" s="52" t="str">
        <f>IF(D56="-","-",'（五）协检科室成本归集'!$I$15*D56)</f>
        <v>-</v>
      </c>
      <c r="J56" s="52" t="str">
        <f>IF(D56="-","-",'（五）协检科室成本归集'!$J$15*D56)</f>
        <v>-</v>
      </c>
      <c r="K56" s="52" t="str">
        <f>IF(D56="-","-",'（五）协检科室成本归集'!$K$15*D56)</f>
        <v>-</v>
      </c>
      <c r="L56" s="52">
        <f t="shared" si="1"/>
        <v>0</v>
      </c>
    </row>
    <row r="57" spans="1:12" x14ac:dyDescent="0.15">
      <c r="A57" s="32">
        <v>2023</v>
      </c>
      <c r="B57" s="32">
        <v>6</v>
      </c>
      <c r="C57" s="36" t="s">
        <v>50</v>
      </c>
      <c r="D57" s="51" t="str">
        <f>IF(SUM(D49:D56)=0,"-",1-SUM(D49:D56))</f>
        <v>-</v>
      </c>
      <c r="E57" s="52" t="str">
        <f>IF(D57="-","-",'（五）协检科室成本归集'!$E$15*D57)</f>
        <v>-</v>
      </c>
      <c r="F57" s="52" t="str">
        <f>IF(D57="-","-",'（五）协检科室成本归集'!$F$15*D57)</f>
        <v>-</v>
      </c>
      <c r="G57" s="52" t="str">
        <f>IF(D57="-","-",'（五）协检科室成本归集'!$G$15*D57)</f>
        <v>-</v>
      </c>
      <c r="H57" s="52" t="str">
        <f>IF(D57="-","-",'（五）协检科室成本归集'!$H$15*D57)</f>
        <v>-</v>
      </c>
      <c r="I57" s="52" t="str">
        <f>IF(D57="-","-",'（五）协检科室成本归集'!$I$15*D57)</f>
        <v>-</v>
      </c>
      <c r="J57" s="52" t="str">
        <f>IF(D57="-","-",'（五）协检科室成本归集'!$J$15*D57)</f>
        <v>-</v>
      </c>
      <c r="K57" s="52" t="str">
        <f>IF(D57="-","-",'（五）协检科室成本归集'!$K$15*D57)</f>
        <v>-</v>
      </c>
      <c r="L57" s="52">
        <f t="shared" si="1"/>
        <v>0</v>
      </c>
    </row>
    <row r="58" spans="1:12" x14ac:dyDescent="0.15">
      <c r="A58" s="32">
        <v>2023</v>
      </c>
      <c r="B58" s="32">
        <v>7</v>
      </c>
      <c r="C58" s="36" t="s">
        <v>36</v>
      </c>
      <c r="D58" s="32" t="str">
        <f>IF('（一）基础数据表1_业务科室及项目成本人工时累计数 '!F81=0,"-",'（一）基础数据表1_业务科室及项目成本人工时累计数 '!H81/'（一）基础数据表1_业务科室及项目成本人工时累计数 '!F81)</f>
        <v>-</v>
      </c>
      <c r="E58" s="52" t="str">
        <f>IF(D58="-","-",'（五）协检科室成本归集'!$E$17*D58)</f>
        <v>-</v>
      </c>
      <c r="F58" s="52" t="str">
        <f>IF(D58="-","-",'（五）协检科室成本归集'!$F$17*D58)</f>
        <v>-</v>
      </c>
      <c r="G58" s="52" t="str">
        <f>IF(D58="-","-",'（五）协检科室成本归集'!$G$17*D58)</f>
        <v>-</v>
      </c>
      <c r="H58" s="52" t="str">
        <f>IF(D58="-","-",'（五）协检科室成本归集'!$H$17*D58)</f>
        <v>-</v>
      </c>
      <c r="I58" s="52" t="str">
        <f>IF(D58="-","-",'（五）协检科室成本归集'!$I$17*D58)</f>
        <v>-</v>
      </c>
      <c r="J58" s="52" t="str">
        <f>IF(D58="-","-",'（五）协检科室成本归集'!$J$17*D58)</f>
        <v>-</v>
      </c>
      <c r="K58" s="52" t="str">
        <f>IF(D58="-","-",'（五）协检科室成本归集'!$K$17*D58)</f>
        <v>-</v>
      </c>
      <c r="L58" s="52">
        <f t="shared" si="1"/>
        <v>0</v>
      </c>
    </row>
    <row r="59" spans="1:12" x14ac:dyDescent="0.15">
      <c r="A59" s="32">
        <v>2023</v>
      </c>
      <c r="B59" s="32">
        <v>7</v>
      </c>
      <c r="C59" s="36" t="s">
        <v>38</v>
      </c>
      <c r="D59" s="32" t="str">
        <f>IF('（一）基础数据表1_业务科室及项目成本人工时累计数 '!F81=0,"-",'（一）基础数据表1_业务科室及项目成本人工时累计数 '!I81/'（一）基础数据表1_业务科室及项目成本人工时累计数 '!F81)</f>
        <v>-</v>
      </c>
      <c r="E59" s="52" t="str">
        <f>IF(D59="-","-",'（五）协检科室成本归集'!$E$17*D59)</f>
        <v>-</v>
      </c>
      <c r="F59" s="52" t="str">
        <f>IF(D59="-","-",'（五）协检科室成本归集'!$F$17*D59)</f>
        <v>-</v>
      </c>
      <c r="G59" s="52" t="str">
        <f>IF(D59="-","-",'（五）协检科室成本归集'!$G$17*D59)</f>
        <v>-</v>
      </c>
      <c r="H59" s="52" t="str">
        <f>IF(D59="-","-",'（五）协检科室成本归集'!$H$17*D59)</f>
        <v>-</v>
      </c>
      <c r="I59" s="52" t="str">
        <f>IF(D59="-","-",'（五）协检科室成本归集'!$I$17*D59)</f>
        <v>-</v>
      </c>
      <c r="J59" s="52" t="str">
        <f>IF(D59="-","-",'（五）协检科室成本归集'!$J$17*D59)</f>
        <v>-</v>
      </c>
      <c r="K59" s="52" t="str">
        <f>IF(D59="-","-",'（五）协检科室成本归集'!$K$17*D59)</f>
        <v>-</v>
      </c>
      <c r="L59" s="52">
        <f t="shared" si="1"/>
        <v>0</v>
      </c>
    </row>
    <row r="60" spans="1:12" x14ac:dyDescent="0.15">
      <c r="A60" s="32">
        <v>2023</v>
      </c>
      <c r="B60" s="32">
        <v>7</v>
      </c>
      <c r="C60" s="40" t="s">
        <v>80</v>
      </c>
      <c r="D60" s="32" t="str">
        <f>IF('（一）基础数据表1_业务科室及项目成本人工时累计数 '!F81=0,"-",'（一）基础数据表1_业务科室及项目成本人工时累计数 '!J81/'（一）基础数据表1_业务科室及项目成本人工时累计数 '!F81)</f>
        <v>-</v>
      </c>
      <c r="E60" s="52" t="str">
        <f>IF(D60="-","-",'（五）协检科室成本归集'!$E$17*D60)</f>
        <v>-</v>
      </c>
      <c r="F60" s="52" t="str">
        <f>IF(D60="-","-",'（五）协检科室成本归集'!$F$17*D60)</f>
        <v>-</v>
      </c>
      <c r="G60" s="52" t="str">
        <f>IF(D60="-","-",'（五）协检科室成本归集'!$G$17*D60)</f>
        <v>-</v>
      </c>
      <c r="H60" s="52" t="str">
        <f>IF(D60="-","-",'（五）协检科室成本归集'!$H$17*D60)</f>
        <v>-</v>
      </c>
      <c r="I60" s="52" t="str">
        <f>IF(D60="-","-",'（五）协检科室成本归集'!$I$17*D60)</f>
        <v>-</v>
      </c>
      <c r="J60" s="52" t="str">
        <f>IF(D60="-","-",'（五）协检科室成本归集'!$J$17*D60)</f>
        <v>-</v>
      </c>
      <c r="K60" s="52" t="str">
        <f>IF(D60="-","-",'（五）协检科室成本归集'!$K$17*D60)</f>
        <v>-</v>
      </c>
      <c r="L60" s="52">
        <f t="shared" si="1"/>
        <v>0</v>
      </c>
    </row>
    <row r="61" spans="1:12" x14ac:dyDescent="0.15">
      <c r="A61" s="32">
        <v>2023</v>
      </c>
      <c r="B61" s="32">
        <v>7</v>
      </c>
      <c r="C61" s="36" t="s">
        <v>41</v>
      </c>
      <c r="D61" s="32" t="str">
        <f>IF('（一）基础数据表1_业务科室及项目成本人工时累计数 '!F81=0,"-",'（一）基础数据表1_业务科室及项目成本人工时累计数 '!K81/'（一）基础数据表1_业务科室及项目成本人工时累计数 '!F81)</f>
        <v>-</v>
      </c>
      <c r="E61" s="52" t="str">
        <f>IF(D61="-","-",'（五）协检科室成本归集'!$E$17*D61)</f>
        <v>-</v>
      </c>
      <c r="F61" s="52" t="str">
        <f>IF(D61="-","-",'（五）协检科室成本归集'!$F$17*D61)</f>
        <v>-</v>
      </c>
      <c r="G61" s="52" t="str">
        <f>IF(D61="-","-",'（五）协检科室成本归集'!$G$17*D61)</f>
        <v>-</v>
      </c>
      <c r="H61" s="52" t="str">
        <f>IF(D61="-","-",'（五）协检科室成本归集'!$H$17*D61)</f>
        <v>-</v>
      </c>
      <c r="I61" s="52" t="str">
        <f>IF(D61="-","-",'（五）协检科室成本归集'!$I$17*D61)</f>
        <v>-</v>
      </c>
      <c r="J61" s="52" t="str">
        <f>IF(D61="-","-",'（五）协检科室成本归集'!$J$17*D61)</f>
        <v>-</v>
      </c>
      <c r="K61" s="52" t="str">
        <f>IF(D61="-","-",'（五）协检科室成本归集'!$K$17*D61)</f>
        <v>-</v>
      </c>
      <c r="L61" s="52">
        <f t="shared" si="1"/>
        <v>0</v>
      </c>
    </row>
    <row r="62" spans="1:12" x14ac:dyDescent="0.15">
      <c r="A62" s="32">
        <v>2023</v>
      </c>
      <c r="B62" s="32">
        <v>7</v>
      </c>
      <c r="C62" s="36" t="s">
        <v>42</v>
      </c>
      <c r="D62" s="32" t="str">
        <f>IF('（一）基础数据表1_业务科室及项目成本人工时累计数 '!F81=0,"-",'（一）基础数据表1_业务科室及项目成本人工时累计数 '!L81/'（一）基础数据表1_业务科室及项目成本人工时累计数 '!F81)</f>
        <v>-</v>
      </c>
      <c r="E62" s="52" t="str">
        <f>IF(D62="-","-",'（五）协检科室成本归集'!$E$17*D62)</f>
        <v>-</v>
      </c>
      <c r="F62" s="52" t="str">
        <f>IF(D62="-","-",'（五）协检科室成本归集'!$F$17*D62)</f>
        <v>-</v>
      </c>
      <c r="G62" s="52" t="str">
        <f>IF(D62="-","-",'（五）协检科室成本归集'!$G$17*D62)</f>
        <v>-</v>
      </c>
      <c r="H62" s="52" t="str">
        <f>IF(D62="-","-",'（五）协检科室成本归集'!$H$17*D62)</f>
        <v>-</v>
      </c>
      <c r="I62" s="52" t="str">
        <f>IF(D62="-","-",'（五）协检科室成本归集'!$I$17*D62)</f>
        <v>-</v>
      </c>
      <c r="J62" s="52" t="str">
        <f>IF(D62="-","-",'（五）协检科室成本归集'!$J$17*D62)</f>
        <v>-</v>
      </c>
      <c r="K62" s="52" t="str">
        <f>IF(D62="-","-",'（五）协检科室成本归集'!$K$17*D62)</f>
        <v>-</v>
      </c>
      <c r="L62" s="52">
        <f t="shared" si="1"/>
        <v>0</v>
      </c>
    </row>
    <row r="63" spans="1:12" x14ac:dyDescent="0.15">
      <c r="A63" s="32">
        <v>2023</v>
      </c>
      <c r="B63" s="32">
        <v>7</v>
      </c>
      <c r="C63" s="36" t="s">
        <v>43</v>
      </c>
      <c r="D63" s="32" t="str">
        <f>IF('（一）基础数据表1_业务科室及项目成本人工时累计数 '!F81=0,"-",'（一）基础数据表1_业务科室及项目成本人工时累计数 '!M81/'（一）基础数据表1_业务科室及项目成本人工时累计数 '!F81)</f>
        <v>-</v>
      </c>
      <c r="E63" s="52" t="str">
        <f>IF(D63="-","-",'（五）协检科室成本归集'!$E$17*D63)</f>
        <v>-</v>
      </c>
      <c r="F63" s="52" t="str">
        <f>IF(D63="-","-",'（五）协检科室成本归集'!$F$17*D63)</f>
        <v>-</v>
      </c>
      <c r="G63" s="52" t="str">
        <f>IF(D63="-","-",'（五）协检科室成本归集'!$G$17*D63)</f>
        <v>-</v>
      </c>
      <c r="H63" s="52" t="str">
        <f>IF(D63="-","-",'（五）协检科室成本归集'!$H$17*D63)</f>
        <v>-</v>
      </c>
      <c r="I63" s="52" t="str">
        <f>IF(D63="-","-",'（五）协检科室成本归集'!$I$17*D63)</f>
        <v>-</v>
      </c>
      <c r="J63" s="52" t="str">
        <f>IF(D63="-","-",'（五）协检科室成本归集'!$J$17*D63)</f>
        <v>-</v>
      </c>
      <c r="K63" s="52" t="str">
        <f>IF(D63="-","-",'（五）协检科室成本归集'!$K$17*D63)</f>
        <v>-</v>
      </c>
      <c r="L63" s="52">
        <f t="shared" si="1"/>
        <v>0</v>
      </c>
    </row>
    <row r="64" spans="1:12" x14ac:dyDescent="0.15">
      <c r="A64" s="32">
        <v>2023</v>
      </c>
      <c r="B64" s="32">
        <v>7</v>
      </c>
      <c r="C64" s="36" t="s">
        <v>37</v>
      </c>
      <c r="D64" s="32" t="str">
        <f>IF('（一）基础数据表1_业务科室及项目成本人工时累计数 '!F81=0,"-",'（一）基础数据表1_业务科室及项目成本人工时累计数 '!N81/'（一）基础数据表1_业务科室及项目成本人工时累计数 '!F81)</f>
        <v>-</v>
      </c>
      <c r="E64" s="52" t="str">
        <f>IF(D64="-","-",'（五）协检科室成本归集'!$E$17*D64)</f>
        <v>-</v>
      </c>
      <c r="F64" s="52" t="str">
        <f>IF(D64="-","-",'（五）协检科室成本归集'!$F$17*D64)</f>
        <v>-</v>
      </c>
      <c r="G64" s="52" t="str">
        <f>IF(D64="-","-",'（五）协检科室成本归集'!$G$17*D64)</f>
        <v>-</v>
      </c>
      <c r="H64" s="52" t="str">
        <f>IF(D64="-","-",'（五）协检科室成本归集'!$H$17*D64)</f>
        <v>-</v>
      </c>
      <c r="I64" s="52" t="str">
        <f>IF(D64="-","-",'（五）协检科室成本归集'!$I$17*D64)</f>
        <v>-</v>
      </c>
      <c r="J64" s="52" t="str">
        <f>IF(D64="-","-",'（五）协检科室成本归集'!$J$17*D64)</f>
        <v>-</v>
      </c>
      <c r="K64" s="52" t="str">
        <f>IF(D64="-","-",'（五）协检科室成本归集'!$K$17*D64)</f>
        <v>-</v>
      </c>
      <c r="L64" s="52">
        <f t="shared" si="1"/>
        <v>0</v>
      </c>
    </row>
    <row r="65" spans="1:12" x14ac:dyDescent="0.15">
      <c r="A65" s="32">
        <v>2023</v>
      </c>
      <c r="B65" s="32">
        <v>7</v>
      </c>
      <c r="C65" s="36" t="s">
        <v>39</v>
      </c>
      <c r="D65" s="32" t="str">
        <f>IF('（一）基础数据表1_业务科室及项目成本人工时累计数 '!F81=0,"-",'（一）基础数据表1_业务科室及项目成本人工时累计数 '!P81/'（一）基础数据表1_业务科室及项目成本人工时累计数 '!F81)</f>
        <v>-</v>
      </c>
      <c r="E65" s="52" t="str">
        <f>IF(D65="-","-",'（五）协检科室成本归集'!$E$17*D65)</f>
        <v>-</v>
      </c>
      <c r="F65" s="52" t="str">
        <f>IF(D65="-","-",'（五）协检科室成本归集'!$F$17*D65)</f>
        <v>-</v>
      </c>
      <c r="G65" s="52" t="str">
        <f>IF(D65="-","-",'（五）协检科室成本归集'!$G$17*D65)</f>
        <v>-</v>
      </c>
      <c r="H65" s="52" t="str">
        <f>IF(D65="-","-",'（五）协检科室成本归集'!$H$17*D65)</f>
        <v>-</v>
      </c>
      <c r="I65" s="52" t="str">
        <f>IF(D65="-","-",'（五）协检科室成本归集'!$I$17*D65)</f>
        <v>-</v>
      </c>
      <c r="J65" s="52" t="str">
        <f>IF(D65="-","-",'（五）协检科室成本归集'!$J$17*D65)</f>
        <v>-</v>
      </c>
      <c r="K65" s="52" t="str">
        <f>IF(D65="-","-",'（五）协检科室成本归集'!$K$17*D65)</f>
        <v>-</v>
      </c>
      <c r="L65" s="52">
        <f t="shared" si="1"/>
        <v>0</v>
      </c>
    </row>
    <row r="66" spans="1:12" x14ac:dyDescent="0.15">
      <c r="A66" s="32">
        <v>2023</v>
      </c>
      <c r="B66" s="32">
        <v>7</v>
      </c>
      <c r="C66" s="36" t="s">
        <v>50</v>
      </c>
      <c r="D66" s="51" t="str">
        <f>IF(SUM(D58:D65)=0,"-",1-SUM(D58:D65))</f>
        <v>-</v>
      </c>
      <c r="E66" s="52" t="str">
        <f>IF(D66="-","-",'（五）协检科室成本归集'!$E$17*D66)</f>
        <v>-</v>
      </c>
      <c r="F66" s="52" t="str">
        <f>IF(D66="-","-",'（五）协检科室成本归集'!$F$17*D66)</f>
        <v>-</v>
      </c>
      <c r="G66" s="52" t="str">
        <f>IF(D66="-","-",'（五）协检科室成本归集'!$G$17*D66)</f>
        <v>-</v>
      </c>
      <c r="H66" s="52" t="str">
        <f>IF(D66="-","-",'（五）协检科室成本归集'!$H$17*D66)</f>
        <v>-</v>
      </c>
      <c r="I66" s="52" t="str">
        <f>IF(D66="-","-",'（五）协检科室成本归集'!$I$17*D66)</f>
        <v>-</v>
      </c>
      <c r="J66" s="52" t="str">
        <f>IF(D66="-","-",'（五）协检科室成本归集'!$J$17*D66)</f>
        <v>-</v>
      </c>
      <c r="K66" s="52" t="str">
        <f>IF(D66="-","-",'（五）协检科室成本归集'!$K$17*D66)</f>
        <v>-</v>
      </c>
      <c r="L66" s="52">
        <f t="shared" si="1"/>
        <v>0</v>
      </c>
    </row>
    <row r="67" spans="1:12" x14ac:dyDescent="0.15">
      <c r="A67" s="32">
        <v>2023</v>
      </c>
      <c r="B67" s="32">
        <v>8</v>
      </c>
      <c r="C67" s="36" t="s">
        <v>36</v>
      </c>
      <c r="D67" s="32" t="str">
        <f>IF('（一）基础数据表1_业务科室及项目成本人工时累计数 '!F92=0,"-",'（一）基础数据表1_业务科室及项目成本人工时累计数 '!H92/'（一）基础数据表1_业务科室及项目成本人工时累计数 '!F92)</f>
        <v>-</v>
      </c>
      <c r="E67" s="52" t="str">
        <f>IF(D67="-","-",'（五）协检科室成本归集'!$E$19*D67)</f>
        <v>-</v>
      </c>
      <c r="F67" s="52" t="str">
        <f>IF(D67="-","-",'（五）协检科室成本归集'!$F$19*D67)</f>
        <v>-</v>
      </c>
      <c r="G67" s="52" t="str">
        <f>IF(D67="-","-",'（五）协检科室成本归集'!$G$19*D67)</f>
        <v>-</v>
      </c>
      <c r="H67" s="52" t="str">
        <f>IF(D67="-","-",'（五）协检科室成本归集'!$H$19*D67)</f>
        <v>-</v>
      </c>
      <c r="I67" s="52" t="str">
        <f>IF(D67="-","-",'（五）协检科室成本归集'!$I$19*D67)</f>
        <v>-</v>
      </c>
      <c r="J67" s="52" t="str">
        <f>IF(D67="-","-",'（五）协检科室成本归集'!$J$19*D67)</f>
        <v>-</v>
      </c>
      <c r="K67" s="52" t="str">
        <f>IF(D67="-","-",'（五）协检科室成本归集'!$K$19*D67)</f>
        <v>-</v>
      </c>
      <c r="L67" s="52">
        <f t="shared" si="1"/>
        <v>0</v>
      </c>
    </row>
    <row r="68" spans="1:12" x14ac:dyDescent="0.15">
      <c r="A68" s="32">
        <v>2023</v>
      </c>
      <c r="B68" s="32">
        <v>8</v>
      </c>
      <c r="C68" s="36" t="s">
        <v>38</v>
      </c>
      <c r="D68" s="32" t="str">
        <f>IF('（一）基础数据表1_业务科室及项目成本人工时累计数 '!F92=0,"-",'（一）基础数据表1_业务科室及项目成本人工时累计数 '!I92/'（一）基础数据表1_业务科室及项目成本人工时累计数 '!F92)</f>
        <v>-</v>
      </c>
      <c r="E68" s="52" t="str">
        <f>IF(D68="-","-",'（五）协检科室成本归集'!$E$19*D68)</f>
        <v>-</v>
      </c>
      <c r="F68" s="52" t="str">
        <f>IF(D68="-","-",'（五）协检科室成本归集'!$F$19*D68)</f>
        <v>-</v>
      </c>
      <c r="G68" s="52" t="str">
        <f>IF(D68="-","-",'（五）协检科室成本归集'!$G$19*D68)</f>
        <v>-</v>
      </c>
      <c r="H68" s="52" t="str">
        <f>IF(D68="-","-",'（五）协检科室成本归集'!$H$19*D68)</f>
        <v>-</v>
      </c>
      <c r="I68" s="52" t="str">
        <f>IF(D68="-","-",'（五）协检科室成本归集'!$I$19*D68)</f>
        <v>-</v>
      </c>
      <c r="J68" s="52" t="str">
        <f>IF(D68="-","-",'（五）协检科室成本归集'!$J$19*D68)</f>
        <v>-</v>
      </c>
      <c r="K68" s="52" t="str">
        <f>IF(D68="-","-",'（五）协检科室成本归集'!$K$19*D68)</f>
        <v>-</v>
      </c>
      <c r="L68" s="52">
        <f t="shared" ref="L68:L99" si="2">SUM(E68:K68)</f>
        <v>0</v>
      </c>
    </row>
    <row r="69" spans="1:12" x14ac:dyDescent="0.15">
      <c r="A69" s="32">
        <v>2023</v>
      </c>
      <c r="B69" s="32">
        <v>8</v>
      </c>
      <c r="C69" s="40" t="s">
        <v>80</v>
      </c>
      <c r="D69" s="32" t="str">
        <f>IF('（一）基础数据表1_业务科室及项目成本人工时累计数 '!F92=0,"-",'（一）基础数据表1_业务科室及项目成本人工时累计数 '!J92/'（一）基础数据表1_业务科室及项目成本人工时累计数 '!F92)</f>
        <v>-</v>
      </c>
      <c r="E69" s="52" t="str">
        <f>IF(D69="-","-",'（五）协检科室成本归集'!$E$19*D69)</f>
        <v>-</v>
      </c>
      <c r="F69" s="52" t="str">
        <f>IF(D69="-","-",'（五）协检科室成本归集'!$F$19*D69)</f>
        <v>-</v>
      </c>
      <c r="G69" s="52" t="str">
        <f>IF(D69="-","-",'（五）协检科室成本归集'!$G$19*D69)</f>
        <v>-</v>
      </c>
      <c r="H69" s="52" t="str">
        <f>IF(D69="-","-",'（五）协检科室成本归集'!$H$19*D69)</f>
        <v>-</v>
      </c>
      <c r="I69" s="52" t="str">
        <f>IF(D69="-","-",'（五）协检科室成本归集'!$I$19*D69)</f>
        <v>-</v>
      </c>
      <c r="J69" s="52" t="str">
        <f>IF(D69="-","-",'（五）协检科室成本归集'!$J$19*D69)</f>
        <v>-</v>
      </c>
      <c r="K69" s="52" t="str">
        <f>IF(D69="-","-",'（五）协检科室成本归集'!$K$19*D69)</f>
        <v>-</v>
      </c>
      <c r="L69" s="52">
        <f t="shared" si="2"/>
        <v>0</v>
      </c>
    </row>
    <row r="70" spans="1:12" x14ac:dyDescent="0.15">
      <c r="A70" s="32">
        <v>2023</v>
      </c>
      <c r="B70" s="32">
        <v>8</v>
      </c>
      <c r="C70" s="36" t="s">
        <v>41</v>
      </c>
      <c r="D70" s="32" t="str">
        <f>IF('（一）基础数据表1_业务科室及项目成本人工时累计数 '!F92=0,"-",'（一）基础数据表1_业务科室及项目成本人工时累计数 '!K92/'（一）基础数据表1_业务科室及项目成本人工时累计数 '!F92)</f>
        <v>-</v>
      </c>
      <c r="E70" s="52" t="str">
        <f>IF(D70="-","-",'（五）协检科室成本归集'!$E$19*D70)</f>
        <v>-</v>
      </c>
      <c r="F70" s="52" t="str">
        <f>IF(D70="-","-",'（五）协检科室成本归集'!$F$19*D70)</f>
        <v>-</v>
      </c>
      <c r="G70" s="52" t="str">
        <f>IF(D70="-","-",'（五）协检科室成本归集'!$G$19*D70)</f>
        <v>-</v>
      </c>
      <c r="H70" s="52" t="str">
        <f>IF(D70="-","-",'（五）协检科室成本归集'!$H$19*D70)</f>
        <v>-</v>
      </c>
      <c r="I70" s="52" t="str">
        <f>IF(D70="-","-",'（五）协检科室成本归集'!$I$19*D70)</f>
        <v>-</v>
      </c>
      <c r="J70" s="52" t="str">
        <f>IF(D70="-","-",'（五）协检科室成本归集'!$J$19*D70)</f>
        <v>-</v>
      </c>
      <c r="K70" s="52" t="str">
        <f>IF(D70="-","-",'（五）协检科室成本归集'!$K$19*D70)</f>
        <v>-</v>
      </c>
      <c r="L70" s="52">
        <f t="shared" si="2"/>
        <v>0</v>
      </c>
    </row>
    <row r="71" spans="1:12" x14ac:dyDescent="0.15">
      <c r="A71" s="32">
        <v>2023</v>
      </c>
      <c r="B71" s="32">
        <v>8</v>
      </c>
      <c r="C71" s="36" t="s">
        <v>42</v>
      </c>
      <c r="D71" s="32" t="str">
        <f>IF('（一）基础数据表1_业务科室及项目成本人工时累计数 '!F92=0,"-",'（一）基础数据表1_业务科室及项目成本人工时累计数 '!L92/'（一）基础数据表1_业务科室及项目成本人工时累计数 '!F92)</f>
        <v>-</v>
      </c>
      <c r="E71" s="52" t="str">
        <f>IF(D71="-","-",'（五）协检科室成本归集'!$E$19*D71)</f>
        <v>-</v>
      </c>
      <c r="F71" s="52" t="str">
        <f>IF(D71="-","-",'（五）协检科室成本归集'!$F$19*D71)</f>
        <v>-</v>
      </c>
      <c r="G71" s="52" t="str">
        <f>IF(D71="-","-",'（五）协检科室成本归集'!$G$19*D71)</f>
        <v>-</v>
      </c>
      <c r="H71" s="52" t="str">
        <f>IF(D71="-","-",'（五）协检科室成本归集'!$H$19*D71)</f>
        <v>-</v>
      </c>
      <c r="I71" s="52" t="str">
        <f>IF(D71="-","-",'（五）协检科室成本归集'!$I$19*D71)</f>
        <v>-</v>
      </c>
      <c r="J71" s="52" t="str">
        <f>IF(D71="-","-",'（五）协检科室成本归集'!$J$19*D71)</f>
        <v>-</v>
      </c>
      <c r="K71" s="52" t="str">
        <f>IF(D71="-","-",'（五）协检科室成本归集'!$K$19*D71)</f>
        <v>-</v>
      </c>
      <c r="L71" s="52">
        <f t="shared" si="2"/>
        <v>0</v>
      </c>
    </row>
    <row r="72" spans="1:12" x14ac:dyDescent="0.15">
      <c r="A72" s="32">
        <v>2023</v>
      </c>
      <c r="B72" s="32">
        <v>8</v>
      </c>
      <c r="C72" s="36" t="s">
        <v>43</v>
      </c>
      <c r="D72" s="32" t="str">
        <f>IF('（一）基础数据表1_业务科室及项目成本人工时累计数 '!F92=0,"-",'（一）基础数据表1_业务科室及项目成本人工时累计数 '!M92/'（一）基础数据表1_业务科室及项目成本人工时累计数 '!F92)</f>
        <v>-</v>
      </c>
      <c r="E72" s="52" t="str">
        <f>IF(D72="-","-",'（五）协检科室成本归集'!$E$19*D72)</f>
        <v>-</v>
      </c>
      <c r="F72" s="52" t="str">
        <f>IF(D72="-","-",'（五）协检科室成本归集'!$F$19*D72)</f>
        <v>-</v>
      </c>
      <c r="G72" s="52" t="str">
        <f>IF(D72="-","-",'（五）协检科室成本归集'!$G$19*D72)</f>
        <v>-</v>
      </c>
      <c r="H72" s="52" t="str">
        <f>IF(D72="-","-",'（五）协检科室成本归集'!$H$19*D72)</f>
        <v>-</v>
      </c>
      <c r="I72" s="52" t="str">
        <f>IF(D72="-","-",'（五）协检科室成本归集'!$I$19*D72)</f>
        <v>-</v>
      </c>
      <c r="J72" s="52" t="str">
        <f>IF(D72="-","-",'（五）协检科室成本归集'!$J$19*D72)</f>
        <v>-</v>
      </c>
      <c r="K72" s="52" t="str">
        <f>IF(D72="-","-",'（五）协检科室成本归集'!$K$19*D72)</f>
        <v>-</v>
      </c>
      <c r="L72" s="52">
        <f t="shared" si="2"/>
        <v>0</v>
      </c>
    </row>
    <row r="73" spans="1:12" x14ac:dyDescent="0.15">
      <c r="A73" s="32">
        <v>2023</v>
      </c>
      <c r="B73" s="32">
        <v>8</v>
      </c>
      <c r="C73" s="36" t="s">
        <v>37</v>
      </c>
      <c r="D73" s="32" t="str">
        <f>IF('（一）基础数据表1_业务科室及项目成本人工时累计数 '!F92=0,"-",'（一）基础数据表1_业务科室及项目成本人工时累计数 '!N92/'（一）基础数据表1_业务科室及项目成本人工时累计数 '!F92)</f>
        <v>-</v>
      </c>
      <c r="E73" s="52" t="str">
        <f>IF(D73="-","-",'（五）协检科室成本归集'!$E$19*D73)</f>
        <v>-</v>
      </c>
      <c r="F73" s="52" t="str">
        <f>IF(D73="-","-",'（五）协检科室成本归集'!$F$19*D73)</f>
        <v>-</v>
      </c>
      <c r="G73" s="52" t="str">
        <f>IF(D73="-","-",'（五）协检科室成本归集'!$G$19*D73)</f>
        <v>-</v>
      </c>
      <c r="H73" s="52" t="str">
        <f>IF(D73="-","-",'（五）协检科室成本归集'!$H$19*D73)</f>
        <v>-</v>
      </c>
      <c r="I73" s="52" t="str">
        <f>IF(D73="-","-",'（五）协检科室成本归集'!$I$19*D73)</f>
        <v>-</v>
      </c>
      <c r="J73" s="52" t="str">
        <f>IF(D73="-","-",'（五）协检科室成本归集'!$J$19*D73)</f>
        <v>-</v>
      </c>
      <c r="K73" s="52" t="str">
        <f>IF(D73="-","-",'（五）协检科室成本归集'!$K$19*D73)</f>
        <v>-</v>
      </c>
      <c r="L73" s="52">
        <f t="shared" si="2"/>
        <v>0</v>
      </c>
    </row>
    <row r="74" spans="1:12" x14ac:dyDescent="0.15">
      <c r="A74" s="32">
        <v>2023</v>
      </c>
      <c r="B74" s="32">
        <v>8</v>
      </c>
      <c r="C74" s="36" t="s">
        <v>39</v>
      </c>
      <c r="D74" s="32" t="str">
        <f>IF('（一）基础数据表1_业务科室及项目成本人工时累计数 '!F92=0,"-",'（一）基础数据表1_业务科室及项目成本人工时累计数 '!P92/'（一）基础数据表1_业务科室及项目成本人工时累计数 '!F92)</f>
        <v>-</v>
      </c>
      <c r="E74" s="52" t="str">
        <f>IF(D74="-","-",'（五）协检科室成本归集'!$E$19*D74)</f>
        <v>-</v>
      </c>
      <c r="F74" s="52" t="str">
        <f>IF(D74="-","-",'（五）协检科室成本归集'!$F$19*D74)</f>
        <v>-</v>
      </c>
      <c r="G74" s="52" t="str">
        <f>IF(D74="-","-",'（五）协检科室成本归集'!$G$19*D74)</f>
        <v>-</v>
      </c>
      <c r="H74" s="52" t="str">
        <f>IF(D74="-","-",'（五）协检科室成本归集'!$H$19*D74)</f>
        <v>-</v>
      </c>
      <c r="I74" s="52" t="str">
        <f>IF(D74="-","-",'（五）协检科室成本归集'!$I$19*D74)</f>
        <v>-</v>
      </c>
      <c r="J74" s="52" t="str">
        <f>IF(D74="-","-",'（五）协检科室成本归集'!$J$19*D74)</f>
        <v>-</v>
      </c>
      <c r="K74" s="52" t="str">
        <f>IF(D74="-","-",'（五）协检科室成本归集'!$K$19*D74)</f>
        <v>-</v>
      </c>
      <c r="L74" s="52">
        <f t="shared" si="2"/>
        <v>0</v>
      </c>
    </row>
    <row r="75" spans="1:12" x14ac:dyDescent="0.15">
      <c r="A75" s="32">
        <v>2023</v>
      </c>
      <c r="B75" s="32">
        <v>8</v>
      </c>
      <c r="C75" s="36" t="s">
        <v>50</v>
      </c>
      <c r="D75" s="51" t="str">
        <f>IF(SUM(D67:D74)=0,"-",1-SUM(D67:D74))</f>
        <v>-</v>
      </c>
      <c r="E75" s="52" t="str">
        <f>IF(D75="-","-",'（五）协检科室成本归集'!$E$19*D75)</f>
        <v>-</v>
      </c>
      <c r="F75" s="52" t="str">
        <f>IF(D75="-","-",'（五）协检科室成本归集'!$F$19*D75)</f>
        <v>-</v>
      </c>
      <c r="G75" s="52" t="str">
        <f>IF(D75="-","-",'（五）协检科室成本归集'!$G$19*D75)</f>
        <v>-</v>
      </c>
      <c r="H75" s="52" t="str">
        <f>IF(D75="-","-",'（五）协检科室成本归集'!$H$19*D75)</f>
        <v>-</v>
      </c>
      <c r="I75" s="52" t="str">
        <f>IF(D75="-","-",'（五）协检科室成本归集'!$I$19*D75)</f>
        <v>-</v>
      </c>
      <c r="J75" s="52" t="str">
        <f>IF(D75="-","-",'（五）协检科室成本归集'!$J$19*D75)</f>
        <v>-</v>
      </c>
      <c r="K75" s="52" t="str">
        <f>IF(D75="-","-",'（五）协检科室成本归集'!$K$19*D75)</f>
        <v>-</v>
      </c>
      <c r="L75" s="52">
        <f t="shared" si="2"/>
        <v>0</v>
      </c>
    </row>
    <row r="76" spans="1:12" x14ac:dyDescent="0.15">
      <c r="A76" s="32">
        <v>2023</v>
      </c>
      <c r="B76" s="32">
        <v>9</v>
      </c>
      <c r="C76" s="36" t="s">
        <v>36</v>
      </c>
      <c r="D76" s="32" t="str">
        <f>IF('（一）基础数据表1_业务科室及项目成本人工时累计数 '!F103=0,"-",'（一）基础数据表1_业务科室及项目成本人工时累计数 '!H103/'（一）基础数据表1_业务科室及项目成本人工时累计数 '!F103)</f>
        <v>-</v>
      </c>
      <c r="E76" s="52" t="str">
        <f>IF(D76="-","-",'（五）协检科室成本归集'!$E$21*D76)</f>
        <v>-</v>
      </c>
      <c r="F76" s="52" t="str">
        <f>IF(D76="-","-",'（五）协检科室成本归集'!$F$21*D76)</f>
        <v>-</v>
      </c>
      <c r="G76" s="52" t="str">
        <f>IF(D76="-","-",'（五）协检科室成本归集'!$G$21*D76)</f>
        <v>-</v>
      </c>
      <c r="H76" s="52" t="str">
        <f>IF(D76="-","-",'（五）协检科室成本归集'!$H$21*D76)</f>
        <v>-</v>
      </c>
      <c r="I76" s="52" t="str">
        <f>IF(D76="-","-",'（五）协检科室成本归集'!$I$21*D76)</f>
        <v>-</v>
      </c>
      <c r="J76" s="52" t="str">
        <f>IF(D76="-","-",'（五）协检科室成本归集'!$J$21*D76)</f>
        <v>-</v>
      </c>
      <c r="K76" s="52" t="str">
        <f>IF(D76="-","-",'（五）协检科室成本归集'!$K$21*D76)</f>
        <v>-</v>
      </c>
      <c r="L76" s="52">
        <f t="shared" si="2"/>
        <v>0</v>
      </c>
    </row>
    <row r="77" spans="1:12" x14ac:dyDescent="0.15">
      <c r="A77" s="32">
        <v>2023</v>
      </c>
      <c r="B77" s="32">
        <v>9</v>
      </c>
      <c r="C77" s="36" t="s">
        <v>38</v>
      </c>
      <c r="D77" s="32" t="str">
        <f>IF('（一）基础数据表1_业务科室及项目成本人工时累计数 '!F103=0,"-",'（一）基础数据表1_业务科室及项目成本人工时累计数 '!I103/'（一）基础数据表1_业务科室及项目成本人工时累计数 '!F103)</f>
        <v>-</v>
      </c>
      <c r="E77" s="52" t="str">
        <f>IF(D77="-","-",'（五）协检科室成本归集'!$E$21*D77)</f>
        <v>-</v>
      </c>
      <c r="F77" s="52" t="str">
        <f>IF(D77="-","-",'（五）协检科室成本归集'!$F$21*D77)</f>
        <v>-</v>
      </c>
      <c r="G77" s="52" t="str">
        <f>IF(D77="-","-",'（五）协检科室成本归集'!$G$21*D77)</f>
        <v>-</v>
      </c>
      <c r="H77" s="52" t="str">
        <f>IF(D77="-","-",'（五）协检科室成本归集'!$H$21*D77)</f>
        <v>-</v>
      </c>
      <c r="I77" s="52" t="str">
        <f>IF(D77="-","-",'（五）协检科室成本归集'!$I$21*D77)</f>
        <v>-</v>
      </c>
      <c r="J77" s="52" t="str">
        <f>IF(D77="-","-",'（五）协检科室成本归集'!$J$21*D77)</f>
        <v>-</v>
      </c>
      <c r="K77" s="52" t="str">
        <f>IF(D77="-","-",'（五）协检科室成本归集'!$K$21*D77)</f>
        <v>-</v>
      </c>
      <c r="L77" s="52">
        <f t="shared" si="2"/>
        <v>0</v>
      </c>
    </row>
    <row r="78" spans="1:12" x14ac:dyDescent="0.15">
      <c r="A78" s="32">
        <v>2023</v>
      </c>
      <c r="B78" s="32">
        <v>9</v>
      </c>
      <c r="C78" s="40" t="s">
        <v>80</v>
      </c>
      <c r="D78" s="32" t="str">
        <f>IF('（一）基础数据表1_业务科室及项目成本人工时累计数 '!F103=0,"-",'（一）基础数据表1_业务科室及项目成本人工时累计数 '!J103/'（一）基础数据表1_业务科室及项目成本人工时累计数 '!F103)</f>
        <v>-</v>
      </c>
      <c r="E78" s="52" t="str">
        <f>IF(D78="-","-",'（五）协检科室成本归集'!$E$21*D78)</f>
        <v>-</v>
      </c>
      <c r="F78" s="52" t="str">
        <f>IF(D78="-","-",'（五）协检科室成本归集'!$F$21*D78)</f>
        <v>-</v>
      </c>
      <c r="G78" s="52" t="str">
        <f>IF(D78="-","-",'（五）协检科室成本归集'!$G$21*D78)</f>
        <v>-</v>
      </c>
      <c r="H78" s="52" t="str">
        <f>IF(D78="-","-",'（五）协检科室成本归集'!$H$21*D78)</f>
        <v>-</v>
      </c>
      <c r="I78" s="52" t="str">
        <f>IF(D78="-","-",'（五）协检科室成本归集'!$I$21*D78)</f>
        <v>-</v>
      </c>
      <c r="J78" s="52" t="str">
        <f>IF(D78="-","-",'（五）协检科室成本归集'!$J$21*D78)</f>
        <v>-</v>
      </c>
      <c r="K78" s="52" t="str">
        <f>IF(D78="-","-",'（五）协检科室成本归集'!$K$21*D78)</f>
        <v>-</v>
      </c>
      <c r="L78" s="52">
        <f t="shared" si="2"/>
        <v>0</v>
      </c>
    </row>
    <row r="79" spans="1:12" x14ac:dyDescent="0.15">
      <c r="A79" s="32">
        <v>2023</v>
      </c>
      <c r="B79" s="32">
        <v>9</v>
      </c>
      <c r="C79" s="36" t="s">
        <v>41</v>
      </c>
      <c r="D79" s="32" t="str">
        <f>IF('（一）基础数据表1_业务科室及项目成本人工时累计数 '!F103=0,"-",'（一）基础数据表1_业务科室及项目成本人工时累计数 '!K103/'（一）基础数据表1_业务科室及项目成本人工时累计数 '!F103)</f>
        <v>-</v>
      </c>
      <c r="E79" s="52" t="str">
        <f>IF(D79="-","-",'（五）协检科室成本归集'!$E$21*D79)</f>
        <v>-</v>
      </c>
      <c r="F79" s="52" t="str">
        <f>IF(D79="-","-",'（五）协检科室成本归集'!$F$21*D79)</f>
        <v>-</v>
      </c>
      <c r="G79" s="52" t="str">
        <f>IF(D79="-","-",'（五）协检科室成本归集'!$G$21*D79)</f>
        <v>-</v>
      </c>
      <c r="H79" s="52" t="str">
        <f>IF(D79="-","-",'（五）协检科室成本归集'!$H$21*D79)</f>
        <v>-</v>
      </c>
      <c r="I79" s="52" t="str">
        <f>IF(D79="-","-",'（五）协检科室成本归集'!$I$21*D79)</f>
        <v>-</v>
      </c>
      <c r="J79" s="52" t="str">
        <f>IF(D79="-","-",'（五）协检科室成本归集'!$J$21*D79)</f>
        <v>-</v>
      </c>
      <c r="K79" s="52" t="str">
        <f>IF(D79="-","-",'（五）协检科室成本归集'!$K$21*D79)</f>
        <v>-</v>
      </c>
      <c r="L79" s="52">
        <f t="shared" si="2"/>
        <v>0</v>
      </c>
    </row>
    <row r="80" spans="1:12" x14ac:dyDescent="0.15">
      <c r="A80" s="32">
        <v>2023</v>
      </c>
      <c r="B80" s="32">
        <v>9</v>
      </c>
      <c r="C80" s="36" t="s">
        <v>42</v>
      </c>
      <c r="D80" s="32" t="str">
        <f>IF('（一）基础数据表1_业务科室及项目成本人工时累计数 '!F103=0,"-",'（一）基础数据表1_业务科室及项目成本人工时累计数 '!L103/'（一）基础数据表1_业务科室及项目成本人工时累计数 '!F103)</f>
        <v>-</v>
      </c>
      <c r="E80" s="52" t="str">
        <f>IF(D80="-","-",'（五）协检科室成本归集'!$E$21*D80)</f>
        <v>-</v>
      </c>
      <c r="F80" s="52" t="str">
        <f>IF(D80="-","-",'（五）协检科室成本归集'!$F$21*D80)</f>
        <v>-</v>
      </c>
      <c r="G80" s="52" t="str">
        <f>IF(D80="-","-",'（五）协检科室成本归集'!$G$21*D80)</f>
        <v>-</v>
      </c>
      <c r="H80" s="52" t="str">
        <f>IF(D80="-","-",'（五）协检科室成本归集'!$H$21*D80)</f>
        <v>-</v>
      </c>
      <c r="I80" s="52" t="str">
        <f>IF(D80="-","-",'（五）协检科室成本归集'!$I$21*D80)</f>
        <v>-</v>
      </c>
      <c r="J80" s="52" t="str">
        <f>IF(D80="-","-",'（五）协检科室成本归集'!$J$21*D80)</f>
        <v>-</v>
      </c>
      <c r="K80" s="52" t="str">
        <f>IF(D80="-","-",'（五）协检科室成本归集'!$K$21*D80)</f>
        <v>-</v>
      </c>
      <c r="L80" s="52">
        <f t="shared" si="2"/>
        <v>0</v>
      </c>
    </row>
    <row r="81" spans="1:12" x14ac:dyDescent="0.15">
      <c r="A81" s="32">
        <v>2023</v>
      </c>
      <c r="B81" s="32">
        <v>9</v>
      </c>
      <c r="C81" s="36" t="s">
        <v>43</v>
      </c>
      <c r="D81" s="32" t="str">
        <f>IF('（一）基础数据表1_业务科室及项目成本人工时累计数 '!F103=0,"-",'（一）基础数据表1_业务科室及项目成本人工时累计数 '!M103/'（一）基础数据表1_业务科室及项目成本人工时累计数 '!F103)</f>
        <v>-</v>
      </c>
      <c r="E81" s="52" t="str">
        <f>IF(D81="-","-",'（五）协检科室成本归集'!$E$21*D81)</f>
        <v>-</v>
      </c>
      <c r="F81" s="52" t="str">
        <f>IF(D81="-","-",'（五）协检科室成本归集'!$F$21*D81)</f>
        <v>-</v>
      </c>
      <c r="G81" s="52" t="str">
        <f>IF(D81="-","-",'（五）协检科室成本归集'!$G$21*D81)</f>
        <v>-</v>
      </c>
      <c r="H81" s="52" t="str">
        <f>IF(D81="-","-",'（五）协检科室成本归集'!$H$21*D81)</f>
        <v>-</v>
      </c>
      <c r="I81" s="52" t="str">
        <f>IF(D81="-","-",'（五）协检科室成本归集'!$I$21*D81)</f>
        <v>-</v>
      </c>
      <c r="J81" s="52" t="str">
        <f>IF(D81="-","-",'（五）协检科室成本归集'!$J$21*D81)</f>
        <v>-</v>
      </c>
      <c r="K81" s="52" t="str">
        <f>IF(D81="-","-",'（五）协检科室成本归集'!$K$21*D81)</f>
        <v>-</v>
      </c>
      <c r="L81" s="52">
        <f t="shared" si="2"/>
        <v>0</v>
      </c>
    </row>
    <row r="82" spans="1:12" x14ac:dyDescent="0.15">
      <c r="A82" s="32">
        <v>2023</v>
      </c>
      <c r="B82" s="32">
        <v>9</v>
      </c>
      <c r="C82" s="36" t="s">
        <v>37</v>
      </c>
      <c r="D82" s="32" t="str">
        <f>IF('（一）基础数据表1_业务科室及项目成本人工时累计数 '!F103=0,"-",'（一）基础数据表1_业务科室及项目成本人工时累计数 '!N103/'（一）基础数据表1_业务科室及项目成本人工时累计数 '!F103)</f>
        <v>-</v>
      </c>
      <c r="E82" s="52" t="str">
        <f>IF(D82="-","-",'（五）协检科室成本归集'!$E$21*D82)</f>
        <v>-</v>
      </c>
      <c r="F82" s="52" t="str">
        <f>IF(D82="-","-",'（五）协检科室成本归集'!$F$21*D82)</f>
        <v>-</v>
      </c>
      <c r="G82" s="52" t="str">
        <f>IF(D82="-","-",'（五）协检科室成本归集'!$G$21*D82)</f>
        <v>-</v>
      </c>
      <c r="H82" s="52" t="str">
        <f>IF(D82="-","-",'（五）协检科室成本归集'!$H$21*D82)</f>
        <v>-</v>
      </c>
      <c r="I82" s="52" t="str">
        <f>IF(D82="-","-",'（五）协检科室成本归集'!$I$21*D82)</f>
        <v>-</v>
      </c>
      <c r="J82" s="52" t="str">
        <f>IF(D82="-","-",'（五）协检科室成本归集'!$J$21*D82)</f>
        <v>-</v>
      </c>
      <c r="K82" s="52" t="str">
        <f>IF(D82="-","-",'（五）协检科室成本归集'!$K$21*D82)</f>
        <v>-</v>
      </c>
      <c r="L82" s="52">
        <f t="shared" si="2"/>
        <v>0</v>
      </c>
    </row>
    <row r="83" spans="1:12" x14ac:dyDescent="0.15">
      <c r="A83" s="32">
        <v>2023</v>
      </c>
      <c r="B83" s="32">
        <v>9</v>
      </c>
      <c r="C83" s="36" t="s">
        <v>39</v>
      </c>
      <c r="D83" s="32" t="str">
        <f>IF('（一）基础数据表1_业务科室及项目成本人工时累计数 '!F103=0,"-",'（一）基础数据表1_业务科室及项目成本人工时累计数 '!P103/'（一）基础数据表1_业务科室及项目成本人工时累计数 '!F103)</f>
        <v>-</v>
      </c>
      <c r="E83" s="52" t="str">
        <f>IF(D83="-","-",'（五）协检科室成本归集'!$E$21*D83)</f>
        <v>-</v>
      </c>
      <c r="F83" s="52" t="str">
        <f>IF(D83="-","-",'（五）协检科室成本归集'!$F$21*D83)</f>
        <v>-</v>
      </c>
      <c r="G83" s="52" t="str">
        <f>IF(D83="-","-",'（五）协检科室成本归集'!$G$21*D83)</f>
        <v>-</v>
      </c>
      <c r="H83" s="52" t="str">
        <f>IF(D83="-","-",'（五）协检科室成本归集'!$H$21*D83)</f>
        <v>-</v>
      </c>
      <c r="I83" s="52" t="str">
        <f>IF(D83="-","-",'（五）协检科室成本归集'!$I$21*D83)</f>
        <v>-</v>
      </c>
      <c r="J83" s="52" t="str">
        <f>IF(D83="-","-",'（五）协检科室成本归集'!$J$21*D83)</f>
        <v>-</v>
      </c>
      <c r="K83" s="52" t="str">
        <f>IF(D83="-","-",'（五）协检科室成本归集'!$K$21*D83)</f>
        <v>-</v>
      </c>
      <c r="L83" s="52">
        <f t="shared" si="2"/>
        <v>0</v>
      </c>
    </row>
    <row r="84" spans="1:12" x14ac:dyDescent="0.15">
      <c r="A84" s="32">
        <v>2023</v>
      </c>
      <c r="B84" s="32">
        <v>9</v>
      </c>
      <c r="C84" s="36" t="s">
        <v>50</v>
      </c>
      <c r="D84" s="51" t="str">
        <f>IF(SUM(D76:D83)=0,"-",1-SUM(D76:D83))</f>
        <v>-</v>
      </c>
      <c r="E84" s="52" t="str">
        <f>IF(D84="-","-",'（五）协检科室成本归集'!$E$21*D84)</f>
        <v>-</v>
      </c>
      <c r="F84" s="52" t="str">
        <f>IF(D84="-","-",'（五）协检科室成本归集'!$F$21*D84)</f>
        <v>-</v>
      </c>
      <c r="G84" s="52" t="str">
        <f>IF(D84="-","-",'（五）协检科室成本归集'!$G$21*D84)</f>
        <v>-</v>
      </c>
      <c r="H84" s="52" t="str">
        <f>IF(D84="-","-",'（五）协检科室成本归集'!$H$21*D84)</f>
        <v>-</v>
      </c>
      <c r="I84" s="52" t="str">
        <f>IF(D84="-","-",'（五）协检科室成本归集'!$I$21*D84)</f>
        <v>-</v>
      </c>
      <c r="J84" s="52" t="str">
        <f>IF(D84="-","-",'（五）协检科室成本归集'!$J$21*D84)</f>
        <v>-</v>
      </c>
      <c r="K84" s="52" t="str">
        <f>IF(D84="-","-",'（五）协检科室成本归集'!$K$21*D84)</f>
        <v>-</v>
      </c>
      <c r="L84" s="52">
        <f t="shared" si="2"/>
        <v>0</v>
      </c>
    </row>
    <row r="85" spans="1:12" x14ac:dyDescent="0.15">
      <c r="A85" s="32">
        <v>2023</v>
      </c>
      <c r="B85" s="32">
        <v>10</v>
      </c>
      <c r="C85" s="36" t="s">
        <v>36</v>
      </c>
      <c r="D85" s="32" t="str">
        <f>IF('（一）基础数据表1_业务科室及项目成本人工时累计数 '!F114=0,"-",'（一）基础数据表1_业务科室及项目成本人工时累计数 '!H114/'（一）基础数据表1_业务科室及项目成本人工时累计数 '!F114)</f>
        <v>-</v>
      </c>
      <c r="E85" s="52" t="str">
        <f>IF(D85="-","-",'（五）协检科室成本归集'!$E$23*D85)</f>
        <v>-</v>
      </c>
      <c r="F85" s="52" t="str">
        <f>IF(D85="-","-",'（五）协检科室成本归集'!$F$23*D85)</f>
        <v>-</v>
      </c>
      <c r="G85" s="52" t="str">
        <f>IF(D85="-","-",'（五）协检科室成本归集'!$G$23*D85)</f>
        <v>-</v>
      </c>
      <c r="H85" s="52" t="str">
        <f>IF(D85="-","-",'（五）协检科室成本归集'!$H$23*D85)</f>
        <v>-</v>
      </c>
      <c r="I85" s="52" t="str">
        <f>IF(D85="-","-",'（五）协检科室成本归集'!$I$23*D85)</f>
        <v>-</v>
      </c>
      <c r="J85" s="52" t="str">
        <f>IF(D85="-","-",'（五）协检科室成本归集'!$J$23*D85)</f>
        <v>-</v>
      </c>
      <c r="K85" s="52" t="str">
        <f>IF(D85="-","-",'（五）协检科室成本归集'!$K$23*D85)</f>
        <v>-</v>
      </c>
      <c r="L85" s="52">
        <f t="shared" si="2"/>
        <v>0</v>
      </c>
    </row>
    <row r="86" spans="1:12" x14ac:dyDescent="0.15">
      <c r="A86" s="32">
        <v>2023</v>
      </c>
      <c r="B86" s="32">
        <v>10</v>
      </c>
      <c r="C86" s="36" t="s">
        <v>38</v>
      </c>
      <c r="D86" s="32" t="str">
        <f>IF('（一）基础数据表1_业务科室及项目成本人工时累计数 '!F114=0,"-",'（一）基础数据表1_业务科室及项目成本人工时累计数 '!I114/'（一）基础数据表1_业务科室及项目成本人工时累计数 '!F114)</f>
        <v>-</v>
      </c>
      <c r="E86" s="52" t="str">
        <f>IF(D86="-","-",'（五）协检科室成本归集'!$E$23*D86)</f>
        <v>-</v>
      </c>
      <c r="F86" s="52" t="str">
        <f>IF(D86="-","-",'（五）协检科室成本归集'!$F$23*D86)</f>
        <v>-</v>
      </c>
      <c r="G86" s="52" t="str">
        <f>IF(D86="-","-",'（五）协检科室成本归集'!$G$23*D86)</f>
        <v>-</v>
      </c>
      <c r="H86" s="52" t="str">
        <f>IF(D86="-","-",'（五）协检科室成本归集'!$H$23*D86)</f>
        <v>-</v>
      </c>
      <c r="I86" s="52" t="str">
        <f>IF(D86="-","-",'（五）协检科室成本归集'!$I$23*D86)</f>
        <v>-</v>
      </c>
      <c r="J86" s="52" t="str">
        <f>IF(D86="-","-",'（五）协检科室成本归集'!$J$23*D86)</f>
        <v>-</v>
      </c>
      <c r="K86" s="52" t="str">
        <f>IF(D86="-","-",'（五）协检科室成本归集'!$K$23*D86)</f>
        <v>-</v>
      </c>
      <c r="L86" s="52">
        <f t="shared" si="2"/>
        <v>0</v>
      </c>
    </row>
    <row r="87" spans="1:12" x14ac:dyDescent="0.15">
      <c r="A87" s="32">
        <v>2023</v>
      </c>
      <c r="B87" s="32">
        <v>10</v>
      </c>
      <c r="C87" s="40" t="s">
        <v>80</v>
      </c>
      <c r="D87" s="32" t="str">
        <f>IF('（一）基础数据表1_业务科室及项目成本人工时累计数 '!F114=0,"-",'（一）基础数据表1_业务科室及项目成本人工时累计数 '!J114/'（一）基础数据表1_业务科室及项目成本人工时累计数 '!F114)</f>
        <v>-</v>
      </c>
      <c r="E87" s="52" t="str">
        <f>IF(D87="-","-",'（五）协检科室成本归集'!$E$23*D87)</f>
        <v>-</v>
      </c>
      <c r="F87" s="52" t="str">
        <f>IF(D87="-","-",'（五）协检科室成本归集'!$F$23*D87)</f>
        <v>-</v>
      </c>
      <c r="G87" s="52" t="str">
        <f>IF(D87="-","-",'（五）协检科室成本归集'!$G$23*D87)</f>
        <v>-</v>
      </c>
      <c r="H87" s="52" t="str">
        <f>IF(D87="-","-",'（五）协检科室成本归集'!$H$23*D87)</f>
        <v>-</v>
      </c>
      <c r="I87" s="52" t="str">
        <f>IF(D87="-","-",'（五）协检科室成本归集'!$I$23*D87)</f>
        <v>-</v>
      </c>
      <c r="J87" s="52" t="str">
        <f>IF(D87="-","-",'（五）协检科室成本归集'!$J$23*D87)</f>
        <v>-</v>
      </c>
      <c r="K87" s="52" t="str">
        <f>IF(D87="-","-",'（五）协检科室成本归集'!$K$23*D87)</f>
        <v>-</v>
      </c>
      <c r="L87" s="52">
        <f t="shared" si="2"/>
        <v>0</v>
      </c>
    </row>
    <row r="88" spans="1:12" x14ac:dyDescent="0.15">
      <c r="A88" s="32">
        <v>2023</v>
      </c>
      <c r="B88" s="32">
        <v>10</v>
      </c>
      <c r="C88" s="36" t="s">
        <v>41</v>
      </c>
      <c r="D88" s="32" t="str">
        <f>IF('（一）基础数据表1_业务科室及项目成本人工时累计数 '!F114=0,"-",'（一）基础数据表1_业务科室及项目成本人工时累计数 '!K114/'（一）基础数据表1_业务科室及项目成本人工时累计数 '!F114)</f>
        <v>-</v>
      </c>
      <c r="E88" s="52" t="str">
        <f>IF(D88="-","-",'（五）协检科室成本归集'!$E$23*D88)</f>
        <v>-</v>
      </c>
      <c r="F88" s="52" t="str">
        <f>IF(D88="-","-",'（五）协检科室成本归集'!$F$23*D88)</f>
        <v>-</v>
      </c>
      <c r="G88" s="52" t="str">
        <f>IF(D88="-","-",'（五）协检科室成本归集'!$G$23*D88)</f>
        <v>-</v>
      </c>
      <c r="H88" s="52" t="str">
        <f>IF(D88="-","-",'（五）协检科室成本归集'!$H$23*D88)</f>
        <v>-</v>
      </c>
      <c r="I88" s="52" t="str">
        <f>IF(D88="-","-",'（五）协检科室成本归集'!$I$23*D88)</f>
        <v>-</v>
      </c>
      <c r="J88" s="52" t="str">
        <f>IF(D88="-","-",'（五）协检科室成本归集'!$J$23*D88)</f>
        <v>-</v>
      </c>
      <c r="K88" s="52" t="str">
        <f>IF(D88="-","-",'（五）协检科室成本归集'!$K$23*D88)</f>
        <v>-</v>
      </c>
      <c r="L88" s="52">
        <f t="shared" si="2"/>
        <v>0</v>
      </c>
    </row>
    <row r="89" spans="1:12" x14ac:dyDescent="0.15">
      <c r="A89" s="32">
        <v>2023</v>
      </c>
      <c r="B89" s="32">
        <v>10</v>
      </c>
      <c r="C89" s="36" t="s">
        <v>42</v>
      </c>
      <c r="D89" s="32" t="str">
        <f>IF('（一）基础数据表1_业务科室及项目成本人工时累计数 '!F114=0,"-",'（一）基础数据表1_业务科室及项目成本人工时累计数 '!L114/'（一）基础数据表1_业务科室及项目成本人工时累计数 '!F114)</f>
        <v>-</v>
      </c>
      <c r="E89" s="52" t="str">
        <f>IF(D89="-","-",'（五）协检科室成本归集'!$E$23*D89)</f>
        <v>-</v>
      </c>
      <c r="F89" s="52" t="str">
        <f>IF(D89="-","-",'（五）协检科室成本归集'!$F$23*D89)</f>
        <v>-</v>
      </c>
      <c r="G89" s="52" t="str">
        <f>IF(D89="-","-",'（五）协检科室成本归集'!$G$23*D89)</f>
        <v>-</v>
      </c>
      <c r="H89" s="52" t="str">
        <f>IF(D89="-","-",'（五）协检科室成本归集'!$H$23*D89)</f>
        <v>-</v>
      </c>
      <c r="I89" s="52" t="str">
        <f>IF(D89="-","-",'（五）协检科室成本归集'!$I$23*D89)</f>
        <v>-</v>
      </c>
      <c r="J89" s="52" t="str">
        <f>IF(D89="-","-",'（五）协检科室成本归集'!$J$23*D89)</f>
        <v>-</v>
      </c>
      <c r="K89" s="52" t="str">
        <f>IF(D89="-","-",'（五）协检科室成本归集'!$K$23*D89)</f>
        <v>-</v>
      </c>
      <c r="L89" s="52">
        <f t="shared" si="2"/>
        <v>0</v>
      </c>
    </row>
    <row r="90" spans="1:12" x14ac:dyDescent="0.15">
      <c r="A90" s="32">
        <v>2023</v>
      </c>
      <c r="B90" s="32">
        <v>10</v>
      </c>
      <c r="C90" s="36" t="s">
        <v>43</v>
      </c>
      <c r="D90" s="32" t="str">
        <f>IF('（一）基础数据表1_业务科室及项目成本人工时累计数 '!F114=0,"-",'（一）基础数据表1_业务科室及项目成本人工时累计数 '!M114/'（一）基础数据表1_业务科室及项目成本人工时累计数 '!F114)</f>
        <v>-</v>
      </c>
      <c r="E90" s="52" t="str">
        <f>IF(D90="-","-",'（五）协检科室成本归集'!$E$23*D90)</f>
        <v>-</v>
      </c>
      <c r="F90" s="52" t="str">
        <f>IF(D90="-","-",'（五）协检科室成本归集'!$F$23*D90)</f>
        <v>-</v>
      </c>
      <c r="G90" s="52" t="str">
        <f>IF(D90="-","-",'（五）协检科室成本归集'!$G$23*D90)</f>
        <v>-</v>
      </c>
      <c r="H90" s="52" t="str">
        <f>IF(D90="-","-",'（五）协检科室成本归集'!$H$23*D90)</f>
        <v>-</v>
      </c>
      <c r="I90" s="52" t="str">
        <f>IF(D90="-","-",'（五）协检科室成本归集'!$I$23*D90)</f>
        <v>-</v>
      </c>
      <c r="J90" s="52" t="str">
        <f>IF(D90="-","-",'（五）协检科室成本归集'!$J$23*D90)</f>
        <v>-</v>
      </c>
      <c r="K90" s="52" t="str">
        <f>IF(D90="-","-",'（五）协检科室成本归集'!$K$23*D90)</f>
        <v>-</v>
      </c>
      <c r="L90" s="52">
        <f t="shared" si="2"/>
        <v>0</v>
      </c>
    </row>
    <row r="91" spans="1:12" x14ac:dyDescent="0.15">
      <c r="A91" s="32">
        <v>2023</v>
      </c>
      <c r="B91" s="32">
        <v>10</v>
      </c>
      <c r="C91" s="36" t="s">
        <v>37</v>
      </c>
      <c r="D91" s="32" t="str">
        <f>IF('（一）基础数据表1_业务科室及项目成本人工时累计数 '!F114=0,"-",'（一）基础数据表1_业务科室及项目成本人工时累计数 '!N114/'（一）基础数据表1_业务科室及项目成本人工时累计数 '!F114)</f>
        <v>-</v>
      </c>
      <c r="E91" s="52" t="str">
        <f>IF(D91="-","-",'（五）协检科室成本归集'!$E$23*D91)</f>
        <v>-</v>
      </c>
      <c r="F91" s="52" t="str">
        <f>IF(D91="-","-",'（五）协检科室成本归集'!$F$23*D91)</f>
        <v>-</v>
      </c>
      <c r="G91" s="52" t="str">
        <f>IF(D91="-","-",'（五）协检科室成本归集'!$G$23*D91)</f>
        <v>-</v>
      </c>
      <c r="H91" s="52" t="str">
        <f>IF(D91="-","-",'（五）协检科室成本归集'!$H$23*D91)</f>
        <v>-</v>
      </c>
      <c r="I91" s="52" t="str">
        <f>IF(D91="-","-",'（五）协检科室成本归集'!$I$23*D91)</f>
        <v>-</v>
      </c>
      <c r="J91" s="52" t="str">
        <f>IF(D91="-","-",'（五）协检科室成本归集'!$J$23*D91)</f>
        <v>-</v>
      </c>
      <c r="K91" s="52" t="str">
        <f>IF(D91="-","-",'（五）协检科室成本归集'!$K$23*D91)</f>
        <v>-</v>
      </c>
      <c r="L91" s="52">
        <f t="shared" si="2"/>
        <v>0</v>
      </c>
    </row>
    <row r="92" spans="1:12" x14ac:dyDescent="0.15">
      <c r="A92" s="32">
        <v>2023</v>
      </c>
      <c r="B92" s="32">
        <v>10</v>
      </c>
      <c r="C92" s="36" t="s">
        <v>39</v>
      </c>
      <c r="D92" s="32" t="str">
        <f>IF('（一）基础数据表1_业务科室及项目成本人工时累计数 '!F114=0,"-",'（一）基础数据表1_业务科室及项目成本人工时累计数 '!P114/'（一）基础数据表1_业务科室及项目成本人工时累计数 '!F114)</f>
        <v>-</v>
      </c>
      <c r="E92" s="52" t="str">
        <f>IF(D92="-","-",'（五）协检科室成本归集'!$E$23*D92)</f>
        <v>-</v>
      </c>
      <c r="F92" s="52" t="str">
        <f>IF(D92="-","-",'（五）协检科室成本归集'!$F$23*D92)</f>
        <v>-</v>
      </c>
      <c r="G92" s="52" t="str">
        <f>IF(D92="-","-",'（五）协检科室成本归集'!$G$23*D92)</f>
        <v>-</v>
      </c>
      <c r="H92" s="52" t="str">
        <f>IF(D92="-","-",'（五）协检科室成本归集'!$H$23*D92)</f>
        <v>-</v>
      </c>
      <c r="I92" s="52" t="str">
        <f>IF(D92="-","-",'（五）协检科室成本归集'!$I$23*D92)</f>
        <v>-</v>
      </c>
      <c r="J92" s="52" t="str">
        <f>IF(D92="-","-",'（五）协检科室成本归集'!$J$23*D92)</f>
        <v>-</v>
      </c>
      <c r="K92" s="52" t="str">
        <f>IF(D92="-","-",'（五）协检科室成本归集'!$K$23*D92)</f>
        <v>-</v>
      </c>
      <c r="L92" s="52">
        <f t="shared" si="2"/>
        <v>0</v>
      </c>
    </row>
    <row r="93" spans="1:12" x14ac:dyDescent="0.15">
      <c r="A93" s="32">
        <v>2023</v>
      </c>
      <c r="B93" s="32">
        <v>10</v>
      </c>
      <c r="C93" s="36" t="s">
        <v>50</v>
      </c>
      <c r="D93" s="51" t="str">
        <f>IF(SUM(D85:D92)=0,"-",1-SUM(D85:D92))</f>
        <v>-</v>
      </c>
      <c r="E93" s="52" t="str">
        <f>IF(D93="-","-",'（五）协检科室成本归集'!$E$23*D93)</f>
        <v>-</v>
      </c>
      <c r="F93" s="52" t="str">
        <f>IF(D93="-","-",'（五）协检科室成本归集'!$F$23*D93)</f>
        <v>-</v>
      </c>
      <c r="G93" s="52" t="str">
        <f>IF(D93="-","-",'（五）协检科室成本归集'!$G$23*D93)</f>
        <v>-</v>
      </c>
      <c r="H93" s="52" t="str">
        <f>IF(D93="-","-",'（五）协检科室成本归集'!$H$23*D93)</f>
        <v>-</v>
      </c>
      <c r="I93" s="52" t="str">
        <f>IF(D93="-","-",'（五）协检科室成本归集'!$I$23*D93)</f>
        <v>-</v>
      </c>
      <c r="J93" s="52" t="str">
        <f>IF(D93="-","-",'（五）协检科室成本归集'!$J$23*D93)</f>
        <v>-</v>
      </c>
      <c r="K93" s="52" t="str">
        <f>IF(D93="-","-",'（五）协检科室成本归集'!$K$23*D93)</f>
        <v>-</v>
      </c>
      <c r="L93" s="52">
        <f t="shared" si="2"/>
        <v>0</v>
      </c>
    </row>
    <row r="94" spans="1:12" x14ac:dyDescent="0.15">
      <c r="A94" s="32">
        <v>2023</v>
      </c>
      <c r="B94" s="32">
        <v>11</v>
      </c>
      <c r="C94" s="36" t="s">
        <v>36</v>
      </c>
      <c r="D94" s="32" t="str">
        <f>IF('（一）基础数据表1_业务科室及项目成本人工时累计数 '!F125=0,"-",'（一）基础数据表1_业务科室及项目成本人工时累计数 '!H125/'（一）基础数据表1_业务科室及项目成本人工时累计数 '!F125)</f>
        <v>-</v>
      </c>
      <c r="E94" s="52" t="str">
        <f>IF(D94="-","-",'（五）协检科室成本归集'!$E$25*D94)</f>
        <v>-</v>
      </c>
      <c r="F94" s="52" t="str">
        <f>IF(D94="-","-",'（五）协检科室成本归集'!$F$25*D94)</f>
        <v>-</v>
      </c>
      <c r="G94" s="52" t="str">
        <f>IF(D94="-","-",'（五）协检科室成本归集'!$G$25*D94)</f>
        <v>-</v>
      </c>
      <c r="H94" s="52" t="str">
        <f>IF(D94="-","-",'（五）协检科室成本归集'!$H$25*D94)</f>
        <v>-</v>
      </c>
      <c r="I94" s="52" t="str">
        <f>IF(D94="-","-",'（五）协检科室成本归集'!$I$25*D94)</f>
        <v>-</v>
      </c>
      <c r="J94" s="52" t="str">
        <f>IF(D94="-","-",'（五）协检科室成本归集'!$J$25*D94)</f>
        <v>-</v>
      </c>
      <c r="K94" s="52" t="str">
        <f>IF(D94="-","-",'（五）协检科室成本归集'!$K$25*D94)</f>
        <v>-</v>
      </c>
      <c r="L94" s="52">
        <f t="shared" si="2"/>
        <v>0</v>
      </c>
    </row>
    <row r="95" spans="1:12" x14ac:dyDescent="0.15">
      <c r="A95" s="32">
        <v>2023</v>
      </c>
      <c r="B95" s="32">
        <v>11</v>
      </c>
      <c r="C95" s="36" t="s">
        <v>38</v>
      </c>
      <c r="D95" s="32" t="str">
        <f>IF('（一）基础数据表1_业务科室及项目成本人工时累计数 '!F125=0,"-",'（一）基础数据表1_业务科室及项目成本人工时累计数 '!I125/'（一）基础数据表1_业务科室及项目成本人工时累计数 '!F125)</f>
        <v>-</v>
      </c>
      <c r="E95" s="52" t="str">
        <f>IF(D95="-","-",'（五）协检科室成本归集'!$E$25*D95)</f>
        <v>-</v>
      </c>
      <c r="F95" s="52" t="str">
        <f>IF(D95="-","-",'（五）协检科室成本归集'!$F$25*D95)</f>
        <v>-</v>
      </c>
      <c r="G95" s="52" t="str">
        <f>IF(D95="-","-",'（五）协检科室成本归集'!$G$25*D95)</f>
        <v>-</v>
      </c>
      <c r="H95" s="52" t="str">
        <f>IF(D95="-","-",'（五）协检科室成本归集'!$H$25*D95)</f>
        <v>-</v>
      </c>
      <c r="I95" s="52" t="str">
        <f>IF(D95="-","-",'（五）协检科室成本归集'!$I$25*D95)</f>
        <v>-</v>
      </c>
      <c r="J95" s="52" t="str">
        <f>IF(D95="-","-",'（五）协检科室成本归集'!$J$25*D95)</f>
        <v>-</v>
      </c>
      <c r="K95" s="52" t="str">
        <f>IF(D95="-","-",'（五）协检科室成本归集'!$K$25*D95)</f>
        <v>-</v>
      </c>
      <c r="L95" s="52">
        <f t="shared" si="2"/>
        <v>0</v>
      </c>
    </row>
    <row r="96" spans="1:12" x14ac:dyDescent="0.15">
      <c r="A96" s="32">
        <v>2023</v>
      </c>
      <c r="B96" s="32">
        <v>11</v>
      </c>
      <c r="C96" s="40" t="s">
        <v>80</v>
      </c>
      <c r="D96" s="32" t="str">
        <f>IF('（一）基础数据表1_业务科室及项目成本人工时累计数 '!F125=0,"-",'（一）基础数据表1_业务科室及项目成本人工时累计数 '!J125/'（一）基础数据表1_业务科室及项目成本人工时累计数 '!F125)</f>
        <v>-</v>
      </c>
      <c r="E96" s="52" t="str">
        <f>IF(D96="-","-",'（五）协检科室成本归集'!$E$25*D96)</f>
        <v>-</v>
      </c>
      <c r="F96" s="52" t="str">
        <f>IF(D96="-","-",'（五）协检科室成本归集'!$F$25*D96)</f>
        <v>-</v>
      </c>
      <c r="G96" s="52" t="str">
        <f>IF(D96="-","-",'（五）协检科室成本归集'!$G$25*D96)</f>
        <v>-</v>
      </c>
      <c r="H96" s="52" t="str">
        <f>IF(D96="-","-",'（五）协检科室成本归集'!$H$25*D96)</f>
        <v>-</v>
      </c>
      <c r="I96" s="52" t="str">
        <f>IF(D96="-","-",'（五）协检科室成本归集'!$I$25*D96)</f>
        <v>-</v>
      </c>
      <c r="J96" s="52" t="str">
        <f>IF(D96="-","-",'（五）协检科室成本归集'!$J$25*D96)</f>
        <v>-</v>
      </c>
      <c r="K96" s="52" t="str">
        <f>IF(D96="-","-",'（五）协检科室成本归集'!$K$25*D96)</f>
        <v>-</v>
      </c>
      <c r="L96" s="52">
        <f t="shared" si="2"/>
        <v>0</v>
      </c>
    </row>
    <row r="97" spans="1:12" x14ac:dyDescent="0.15">
      <c r="A97" s="32">
        <v>2023</v>
      </c>
      <c r="B97" s="32">
        <v>11</v>
      </c>
      <c r="C97" s="36" t="s">
        <v>41</v>
      </c>
      <c r="D97" s="32" t="str">
        <f>IF('（一）基础数据表1_业务科室及项目成本人工时累计数 '!F125=0,"-",'（一）基础数据表1_业务科室及项目成本人工时累计数 '!K125/'（一）基础数据表1_业务科室及项目成本人工时累计数 '!F125)</f>
        <v>-</v>
      </c>
      <c r="E97" s="52" t="str">
        <f>IF(D97="-","-",'（五）协检科室成本归集'!$E$25*D97)</f>
        <v>-</v>
      </c>
      <c r="F97" s="52" t="str">
        <f>IF(D97="-","-",'（五）协检科室成本归集'!$F$25*D97)</f>
        <v>-</v>
      </c>
      <c r="G97" s="52" t="str">
        <f>IF(D97="-","-",'（五）协检科室成本归集'!$G$25*D97)</f>
        <v>-</v>
      </c>
      <c r="H97" s="52" t="str">
        <f>IF(D97="-","-",'（五）协检科室成本归集'!$H$25*D97)</f>
        <v>-</v>
      </c>
      <c r="I97" s="52" t="str">
        <f>IF(D97="-","-",'（五）协检科室成本归集'!$I$25*D97)</f>
        <v>-</v>
      </c>
      <c r="J97" s="52" t="str">
        <f>IF(D97="-","-",'（五）协检科室成本归集'!$J$25*D97)</f>
        <v>-</v>
      </c>
      <c r="K97" s="52" t="str">
        <f>IF(D97="-","-",'（五）协检科室成本归集'!$K$25*D97)</f>
        <v>-</v>
      </c>
      <c r="L97" s="52">
        <f t="shared" si="2"/>
        <v>0</v>
      </c>
    </row>
    <row r="98" spans="1:12" x14ac:dyDescent="0.15">
      <c r="A98" s="32">
        <v>2023</v>
      </c>
      <c r="B98" s="32">
        <v>11</v>
      </c>
      <c r="C98" s="36" t="s">
        <v>42</v>
      </c>
      <c r="D98" s="32" t="str">
        <f>IF('（一）基础数据表1_业务科室及项目成本人工时累计数 '!F125=0,"-",'（一）基础数据表1_业务科室及项目成本人工时累计数 '!L125/'（一）基础数据表1_业务科室及项目成本人工时累计数 '!F125)</f>
        <v>-</v>
      </c>
      <c r="E98" s="52" t="str">
        <f>IF(D98="-","-",'（五）协检科室成本归集'!$E$25*D98)</f>
        <v>-</v>
      </c>
      <c r="F98" s="52" t="str">
        <f>IF(D98="-","-",'（五）协检科室成本归集'!$F$25*D98)</f>
        <v>-</v>
      </c>
      <c r="G98" s="52" t="str">
        <f>IF(D98="-","-",'（五）协检科室成本归集'!$G$25*D98)</f>
        <v>-</v>
      </c>
      <c r="H98" s="52" t="str">
        <f>IF(D98="-","-",'（五）协检科室成本归集'!$H$25*D98)</f>
        <v>-</v>
      </c>
      <c r="I98" s="52" t="str">
        <f>IF(D98="-","-",'（五）协检科室成本归集'!$I$25*D98)</f>
        <v>-</v>
      </c>
      <c r="J98" s="52" t="str">
        <f>IF(D98="-","-",'（五）协检科室成本归集'!$J$25*D98)</f>
        <v>-</v>
      </c>
      <c r="K98" s="52" t="str">
        <f>IF(D98="-","-",'（五）协检科室成本归集'!$K$25*D98)</f>
        <v>-</v>
      </c>
      <c r="L98" s="52">
        <f t="shared" si="2"/>
        <v>0</v>
      </c>
    </row>
    <row r="99" spans="1:12" x14ac:dyDescent="0.15">
      <c r="A99" s="32">
        <v>2023</v>
      </c>
      <c r="B99" s="32">
        <v>11</v>
      </c>
      <c r="C99" s="36" t="s">
        <v>43</v>
      </c>
      <c r="D99" s="32" t="str">
        <f>IF('（一）基础数据表1_业务科室及项目成本人工时累计数 '!F125=0,"-",'（一）基础数据表1_业务科室及项目成本人工时累计数 '!M125/'（一）基础数据表1_业务科室及项目成本人工时累计数 '!F125)</f>
        <v>-</v>
      </c>
      <c r="E99" s="52" t="str">
        <f>IF(D99="-","-",'（五）协检科室成本归集'!$E$25*D99)</f>
        <v>-</v>
      </c>
      <c r="F99" s="52" t="str">
        <f>IF(D99="-","-",'（五）协检科室成本归集'!$F$25*D99)</f>
        <v>-</v>
      </c>
      <c r="G99" s="52" t="str">
        <f>IF(D99="-","-",'（五）协检科室成本归集'!$G$25*D99)</f>
        <v>-</v>
      </c>
      <c r="H99" s="52" t="str">
        <f>IF(D99="-","-",'（五）协检科室成本归集'!$H$25*D99)</f>
        <v>-</v>
      </c>
      <c r="I99" s="52" t="str">
        <f>IF(D99="-","-",'（五）协检科室成本归集'!$I$25*D99)</f>
        <v>-</v>
      </c>
      <c r="J99" s="52" t="str">
        <f>IF(D99="-","-",'（五）协检科室成本归集'!$J$25*D99)</f>
        <v>-</v>
      </c>
      <c r="K99" s="52" t="str">
        <f>IF(D99="-","-",'（五）协检科室成本归集'!$K$25*D99)</f>
        <v>-</v>
      </c>
      <c r="L99" s="52">
        <f t="shared" si="2"/>
        <v>0</v>
      </c>
    </row>
    <row r="100" spans="1:12" x14ac:dyDescent="0.15">
      <c r="A100" s="32">
        <v>2023</v>
      </c>
      <c r="B100" s="32">
        <v>11</v>
      </c>
      <c r="C100" s="36" t="s">
        <v>37</v>
      </c>
      <c r="D100" s="32" t="str">
        <f>IF('（一）基础数据表1_业务科室及项目成本人工时累计数 '!F125=0,"-",'（一）基础数据表1_业务科室及项目成本人工时累计数 '!N125/'（一）基础数据表1_业务科室及项目成本人工时累计数 '!F125)</f>
        <v>-</v>
      </c>
      <c r="E100" s="52" t="str">
        <f>IF(D100="-","-",'（五）协检科室成本归集'!$E$25*D100)</f>
        <v>-</v>
      </c>
      <c r="F100" s="52" t="str">
        <f>IF(D100="-","-",'（五）协检科室成本归集'!$F$25*D100)</f>
        <v>-</v>
      </c>
      <c r="G100" s="52" t="str">
        <f>IF(D100="-","-",'（五）协检科室成本归集'!$G$25*D100)</f>
        <v>-</v>
      </c>
      <c r="H100" s="52" t="str">
        <f>IF(D100="-","-",'（五）协检科室成本归集'!$H$25*D100)</f>
        <v>-</v>
      </c>
      <c r="I100" s="52" t="str">
        <f>IF(D100="-","-",'（五）协检科室成本归集'!$I$25*D100)</f>
        <v>-</v>
      </c>
      <c r="J100" s="52" t="str">
        <f>IF(D100="-","-",'（五）协检科室成本归集'!$J$25*D100)</f>
        <v>-</v>
      </c>
      <c r="K100" s="52" t="str">
        <f>IF(D100="-","-",'（五）协检科室成本归集'!$K$25*D100)</f>
        <v>-</v>
      </c>
      <c r="L100" s="52">
        <f t="shared" ref="L100:L111" si="3">SUM(E100:K100)</f>
        <v>0</v>
      </c>
    </row>
    <row r="101" spans="1:12" x14ac:dyDescent="0.15">
      <c r="A101" s="32">
        <v>2023</v>
      </c>
      <c r="B101" s="32">
        <v>11</v>
      </c>
      <c r="C101" s="36" t="s">
        <v>39</v>
      </c>
      <c r="D101" s="32" t="str">
        <f>IF('（一）基础数据表1_业务科室及项目成本人工时累计数 '!F125=0,"-",'（一）基础数据表1_业务科室及项目成本人工时累计数 '!P125/'（一）基础数据表1_业务科室及项目成本人工时累计数 '!F125)</f>
        <v>-</v>
      </c>
      <c r="E101" s="52" t="str">
        <f>IF(D101="-","-",'（五）协检科室成本归集'!$E$25*D101)</f>
        <v>-</v>
      </c>
      <c r="F101" s="52" t="str">
        <f>IF(D101="-","-",'（五）协检科室成本归集'!$F$25*D101)</f>
        <v>-</v>
      </c>
      <c r="G101" s="52" t="str">
        <f>IF(D101="-","-",'（五）协检科室成本归集'!$G$25*D101)</f>
        <v>-</v>
      </c>
      <c r="H101" s="52" t="str">
        <f>IF(D101="-","-",'（五）协检科室成本归集'!$H$25*D101)</f>
        <v>-</v>
      </c>
      <c r="I101" s="52" t="str">
        <f>IF(D101="-","-",'（五）协检科室成本归集'!$I$25*D101)</f>
        <v>-</v>
      </c>
      <c r="J101" s="52" t="str">
        <f>IF(D101="-","-",'（五）协检科室成本归集'!$J$25*D101)</f>
        <v>-</v>
      </c>
      <c r="K101" s="52" t="str">
        <f>IF(D101="-","-",'（五）协检科室成本归集'!$K$25*D101)</f>
        <v>-</v>
      </c>
      <c r="L101" s="52">
        <f t="shared" si="3"/>
        <v>0</v>
      </c>
    </row>
    <row r="102" spans="1:12" x14ac:dyDescent="0.15">
      <c r="A102" s="32">
        <v>2023</v>
      </c>
      <c r="B102" s="32">
        <v>11</v>
      </c>
      <c r="C102" s="36" t="s">
        <v>50</v>
      </c>
      <c r="D102" s="51" t="str">
        <f>IF(SUM(D94:D101)=0,"-",1-SUM(D94:D101))</f>
        <v>-</v>
      </c>
      <c r="E102" s="52" t="str">
        <f>IF(D102="-","-",'（五）协检科室成本归集'!$E$25*D102)</f>
        <v>-</v>
      </c>
      <c r="F102" s="52" t="str">
        <f>IF(D102="-","-",'（五）协检科室成本归集'!$F$25*D102)</f>
        <v>-</v>
      </c>
      <c r="G102" s="52" t="str">
        <f>IF(D102="-","-",'（五）协检科室成本归集'!$G$25*D102)</f>
        <v>-</v>
      </c>
      <c r="H102" s="52" t="str">
        <f>IF(D102="-","-",'（五）协检科室成本归集'!$H$25*D102)</f>
        <v>-</v>
      </c>
      <c r="I102" s="52" t="str">
        <f>IF(D102="-","-",'（五）协检科室成本归集'!$I$25*D102)</f>
        <v>-</v>
      </c>
      <c r="J102" s="52" t="str">
        <f>IF(D102="-","-",'（五）协检科室成本归集'!$J$25*D102)</f>
        <v>-</v>
      </c>
      <c r="K102" s="52" t="str">
        <f>IF(D102="-","-",'（五）协检科室成本归集'!$K$25*D102)</f>
        <v>-</v>
      </c>
      <c r="L102" s="52">
        <f t="shared" si="3"/>
        <v>0</v>
      </c>
    </row>
    <row r="103" spans="1:12" x14ac:dyDescent="0.15">
      <c r="A103" s="32">
        <v>2023</v>
      </c>
      <c r="B103" s="32">
        <v>12</v>
      </c>
      <c r="C103" s="36" t="s">
        <v>36</v>
      </c>
      <c r="D103" s="32" t="str">
        <f>IF('（一）基础数据表1_业务科室及项目成本人工时累计数 '!F136=0,"-",'（一）基础数据表1_业务科室及项目成本人工时累计数 '!H136/'（一）基础数据表1_业务科室及项目成本人工时累计数 '!F136)</f>
        <v>-</v>
      </c>
      <c r="E103" s="52" t="str">
        <f>IF(D103="-","-",'（五）协检科室成本归集'!$E$27*D103)</f>
        <v>-</v>
      </c>
      <c r="F103" s="52" t="str">
        <f>IF(D103="-","-",'（五）协检科室成本归集'!$F$27*D103)</f>
        <v>-</v>
      </c>
      <c r="G103" s="52" t="str">
        <f>IF(D103="-","-",'（五）协检科室成本归集'!$G$27*D103)</f>
        <v>-</v>
      </c>
      <c r="H103" s="52" t="str">
        <f>IF(D103="-","-",'（五）协检科室成本归集'!$H$27*D103)</f>
        <v>-</v>
      </c>
      <c r="I103" s="52" t="str">
        <f>IF(D103="-","-",'（五）协检科室成本归集'!$I$27*D103)</f>
        <v>-</v>
      </c>
      <c r="J103" s="52" t="str">
        <f>IF(D103="-","-",'（五）协检科室成本归集'!$J$27*D103)</f>
        <v>-</v>
      </c>
      <c r="K103" s="52" t="str">
        <f>IF(D103="-","-",'（五）协检科室成本归集'!$K$27*D103)</f>
        <v>-</v>
      </c>
      <c r="L103" s="52">
        <f t="shared" si="3"/>
        <v>0</v>
      </c>
    </row>
    <row r="104" spans="1:12" x14ac:dyDescent="0.15">
      <c r="A104" s="32">
        <v>2023</v>
      </c>
      <c r="B104" s="32">
        <v>12</v>
      </c>
      <c r="C104" s="36" t="s">
        <v>38</v>
      </c>
      <c r="D104" s="32" t="str">
        <f>IF('（一）基础数据表1_业务科室及项目成本人工时累计数 '!F136=0,"-",'（一）基础数据表1_业务科室及项目成本人工时累计数 '!I136/'（一）基础数据表1_业务科室及项目成本人工时累计数 '!F136)</f>
        <v>-</v>
      </c>
      <c r="E104" s="52" t="str">
        <f>IF(D104="-","-",'（五）协检科室成本归集'!$E$27*D104)</f>
        <v>-</v>
      </c>
      <c r="F104" s="52" t="str">
        <f>IF(D104="-","-",'（五）协检科室成本归集'!$F$27*D104)</f>
        <v>-</v>
      </c>
      <c r="G104" s="52" t="str">
        <f>IF(D104="-","-",'（五）协检科室成本归集'!$G$27*D104)</f>
        <v>-</v>
      </c>
      <c r="H104" s="52" t="str">
        <f>IF(D104="-","-",'（五）协检科室成本归集'!$H$27*D104)</f>
        <v>-</v>
      </c>
      <c r="I104" s="52" t="str">
        <f>IF(D104="-","-",'（五）协检科室成本归集'!$I$27*D104)</f>
        <v>-</v>
      </c>
      <c r="J104" s="52" t="str">
        <f>IF(D104="-","-",'（五）协检科室成本归集'!$J$27*D104)</f>
        <v>-</v>
      </c>
      <c r="K104" s="52" t="str">
        <f>IF(D104="-","-",'（五）协检科室成本归集'!$K$27*D104)</f>
        <v>-</v>
      </c>
      <c r="L104" s="52">
        <f t="shared" si="3"/>
        <v>0</v>
      </c>
    </row>
    <row r="105" spans="1:12" x14ac:dyDescent="0.15">
      <c r="A105" s="32">
        <v>2023</v>
      </c>
      <c r="B105" s="32">
        <v>12</v>
      </c>
      <c r="C105" s="40" t="s">
        <v>80</v>
      </c>
      <c r="D105" s="32" t="str">
        <f>IF('（一）基础数据表1_业务科室及项目成本人工时累计数 '!F136=0,"-",'（一）基础数据表1_业务科室及项目成本人工时累计数 '!J136/'（一）基础数据表1_业务科室及项目成本人工时累计数 '!F136)</f>
        <v>-</v>
      </c>
      <c r="E105" s="52" t="str">
        <f>IF(D105="-","-",'（五）协检科室成本归集'!$E$27*D105)</f>
        <v>-</v>
      </c>
      <c r="F105" s="52" t="str">
        <f>IF(D105="-","-",'（五）协检科室成本归集'!$F$27*D105)</f>
        <v>-</v>
      </c>
      <c r="G105" s="52" t="str">
        <f>IF(D105="-","-",'（五）协检科室成本归集'!$G$27*D105)</f>
        <v>-</v>
      </c>
      <c r="H105" s="52" t="str">
        <f>IF(D105="-","-",'（五）协检科室成本归集'!$H$27*D105)</f>
        <v>-</v>
      </c>
      <c r="I105" s="52" t="str">
        <f>IF(D105="-","-",'（五）协检科室成本归集'!$I$27*D105)</f>
        <v>-</v>
      </c>
      <c r="J105" s="52" t="str">
        <f>IF(D105="-","-",'（五）协检科室成本归集'!$J$27*D105)</f>
        <v>-</v>
      </c>
      <c r="K105" s="52" t="str">
        <f>IF(D105="-","-",'（五）协检科室成本归集'!$K$27*D105)</f>
        <v>-</v>
      </c>
      <c r="L105" s="52">
        <f t="shared" si="3"/>
        <v>0</v>
      </c>
    </row>
    <row r="106" spans="1:12" x14ac:dyDescent="0.15">
      <c r="A106" s="32">
        <v>2023</v>
      </c>
      <c r="B106" s="32">
        <v>12</v>
      </c>
      <c r="C106" s="36" t="s">
        <v>41</v>
      </c>
      <c r="D106" s="32" t="str">
        <f>IF('（一）基础数据表1_业务科室及项目成本人工时累计数 '!F136=0,"-",'（一）基础数据表1_业务科室及项目成本人工时累计数 '!K136/'（一）基础数据表1_业务科室及项目成本人工时累计数 '!F136)</f>
        <v>-</v>
      </c>
      <c r="E106" s="52" t="str">
        <f>IF(D106="-","-",'（五）协检科室成本归集'!$E$27*D106)</f>
        <v>-</v>
      </c>
      <c r="F106" s="52" t="str">
        <f>IF(D106="-","-",'（五）协检科室成本归集'!$F$27*D106)</f>
        <v>-</v>
      </c>
      <c r="G106" s="52" t="str">
        <f>IF(D106="-","-",'（五）协检科室成本归集'!$G$27*D106)</f>
        <v>-</v>
      </c>
      <c r="H106" s="52" t="str">
        <f>IF(D106="-","-",'（五）协检科室成本归集'!$H$27*D106)</f>
        <v>-</v>
      </c>
      <c r="I106" s="52" t="str">
        <f>IF(D106="-","-",'（五）协检科室成本归集'!$I$27*D106)</f>
        <v>-</v>
      </c>
      <c r="J106" s="52" t="str">
        <f>IF(D106="-","-",'（五）协检科室成本归集'!$J$27*D106)</f>
        <v>-</v>
      </c>
      <c r="K106" s="52" t="str">
        <f>IF(D106="-","-",'（五）协检科室成本归集'!$K$27*D106)</f>
        <v>-</v>
      </c>
      <c r="L106" s="52">
        <f t="shared" si="3"/>
        <v>0</v>
      </c>
    </row>
    <row r="107" spans="1:12" x14ac:dyDescent="0.15">
      <c r="A107" s="32">
        <v>2023</v>
      </c>
      <c r="B107" s="32">
        <v>12</v>
      </c>
      <c r="C107" s="36" t="s">
        <v>42</v>
      </c>
      <c r="D107" s="32" t="str">
        <f>IF('（一）基础数据表1_业务科室及项目成本人工时累计数 '!F136=0,"-",'（一）基础数据表1_业务科室及项目成本人工时累计数 '!L136/'（一）基础数据表1_业务科室及项目成本人工时累计数 '!F136)</f>
        <v>-</v>
      </c>
      <c r="E107" s="52" t="str">
        <f>IF(D107="-","-",'（五）协检科室成本归集'!$E$27*D107)</f>
        <v>-</v>
      </c>
      <c r="F107" s="52" t="str">
        <f>IF(D107="-","-",'（五）协检科室成本归集'!$F$27*D107)</f>
        <v>-</v>
      </c>
      <c r="G107" s="52" t="str">
        <f>IF(D107="-","-",'（五）协检科室成本归集'!$G$27*D107)</f>
        <v>-</v>
      </c>
      <c r="H107" s="52" t="str">
        <f>IF(D107="-","-",'（五）协检科室成本归集'!$H$27*D107)</f>
        <v>-</v>
      </c>
      <c r="I107" s="52" t="str">
        <f>IF(D107="-","-",'（五）协检科室成本归集'!$I$27*D107)</f>
        <v>-</v>
      </c>
      <c r="J107" s="52" t="str">
        <f>IF(D107="-","-",'（五）协检科室成本归集'!$J$27*D107)</f>
        <v>-</v>
      </c>
      <c r="K107" s="52" t="str">
        <f>IF(D107="-","-",'（五）协检科室成本归集'!$K$27*D107)</f>
        <v>-</v>
      </c>
      <c r="L107" s="52">
        <f t="shared" si="3"/>
        <v>0</v>
      </c>
    </row>
    <row r="108" spans="1:12" x14ac:dyDescent="0.15">
      <c r="A108" s="32">
        <v>2023</v>
      </c>
      <c r="B108" s="32">
        <v>12</v>
      </c>
      <c r="C108" s="36" t="s">
        <v>43</v>
      </c>
      <c r="D108" s="32" t="str">
        <f>IF('（一）基础数据表1_业务科室及项目成本人工时累计数 '!F136=0,"-",'（一）基础数据表1_业务科室及项目成本人工时累计数 '!M136/'（一）基础数据表1_业务科室及项目成本人工时累计数 '!F136)</f>
        <v>-</v>
      </c>
      <c r="E108" s="52" t="str">
        <f>IF(D108="-","-",'（五）协检科室成本归集'!$E$27*D108)</f>
        <v>-</v>
      </c>
      <c r="F108" s="52" t="str">
        <f>IF(D108="-","-",'（五）协检科室成本归集'!$F$27*D108)</f>
        <v>-</v>
      </c>
      <c r="G108" s="52" t="str">
        <f>IF(D108="-","-",'（五）协检科室成本归集'!$G$27*D108)</f>
        <v>-</v>
      </c>
      <c r="H108" s="52" t="str">
        <f>IF(D108="-","-",'（五）协检科室成本归集'!$H$27*D108)</f>
        <v>-</v>
      </c>
      <c r="I108" s="52" t="str">
        <f>IF(D108="-","-",'（五）协检科室成本归集'!$I$27*D108)</f>
        <v>-</v>
      </c>
      <c r="J108" s="52" t="str">
        <f>IF(D108="-","-",'（五）协检科室成本归集'!$J$27*D108)</f>
        <v>-</v>
      </c>
      <c r="K108" s="52" t="str">
        <f>IF(D108="-","-",'（五）协检科室成本归集'!$K$27*D108)</f>
        <v>-</v>
      </c>
      <c r="L108" s="52">
        <f t="shared" si="3"/>
        <v>0</v>
      </c>
    </row>
    <row r="109" spans="1:12" x14ac:dyDescent="0.15">
      <c r="A109" s="32">
        <v>2023</v>
      </c>
      <c r="B109" s="32">
        <v>12</v>
      </c>
      <c r="C109" s="36" t="s">
        <v>37</v>
      </c>
      <c r="D109" s="32" t="str">
        <f>IF('（一）基础数据表1_业务科室及项目成本人工时累计数 '!F136=0,"-",'（一）基础数据表1_业务科室及项目成本人工时累计数 '!N136/'（一）基础数据表1_业务科室及项目成本人工时累计数 '!F136)</f>
        <v>-</v>
      </c>
      <c r="E109" s="52" t="str">
        <f>IF(D109="-","-",'（五）协检科室成本归集'!$E$27*D109)</f>
        <v>-</v>
      </c>
      <c r="F109" s="52" t="str">
        <f>IF(D109="-","-",'（五）协检科室成本归集'!$F$27*D109)</f>
        <v>-</v>
      </c>
      <c r="G109" s="52" t="str">
        <f>IF(D109="-","-",'（五）协检科室成本归集'!$G$27*D109)</f>
        <v>-</v>
      </c>
      <c r="H109" s="52" t="str">
        <f>IF(D109="-","-",'（五）协检科室成本归集'!$H$27*D109)</f>
        <v>-</v>
      </c>
      <c r="I109" s="52" t="str">
        <f>IF(D109="-","-",'（五）协检科室成本归集'!$I$27*D109)</f>
        <v>-</v>
      </c>
      <c r="J109" s="52" t="str">
        <f>IF(D109="-","-",'（五）协检科室成本归集'!$J$27*D109)</f>
        <v>-</v>
      </c>
      <c r="K109" s="52" t="str">
        <f>IF(D109="-","-",'（五）协检科室成本归集'!$K$27*D109)</f>
        <v>-</v>
      </c>
      <c r="L109" s="52">
        <f t="shared" si="3"/>
        <v>0</v>
      </c>
    </row>
    <row r="110" spans="1:12" x14ac:dyDescent="0.15">
      <c r="A110" s="32">
        <v>2023</v>
      </c>
      <c r="B110" s="32">
        <v>12</v>
      </c>
      <c r="C110" s="36" t="s">
        <v>39</v>
      </c>
      <c r="D110" s="32" t="str">
        <f>IF('（一）基础数据表1_业务科室及项目成本人工时累计数 '!F136=0,"-",'（一）基础数据表1_业务科室及项目成本人工时累计数 '!P136/'（一）基础数据表1_业务科室及项目成本人工时累计数 '!F136)</f>
        <v>-</v>
      </c>
      <c r="E110" s="52" t="str">
        <f>IF(D110="-","-",'（五）协检科室成本归集'!$E$27*D110)</f>
        <v>-</v>
      </c>
      <c r="F110" s="52" t="str">
        <f>IF(D110="-","-",'（五）协检科室成本归集'!$F$27*D110)</f>
        <v>-</v>
      </c>
      <c r="G110" s="52" t="str">
        <f>IF(D110="-","-",'（五）协检科室成本归集'!$G$27*D110)</f>
        <v>-</v>
      </c>
      <c r="H110" s="52" t="str">
        <f>IF(D110="-","-",'（五）协检科室成本归集'!$H$27*D110)</f>
        <v>-</v>
      </c>
      <c r="I110" s="52" t="str">
        <f>IF(D110="-","-",'（五）协检科室成本归集'!$I$27*D110)</f>
        <v>-</v>
      </c>
      <c r="J110" s="52" t="str">
        <f>IF(D110="-","-",'（五）协检科室成本归集'!$J$27*D110)</f>
        <v>-</v>
      </c>
      <c r="K110" s="52" t="str">
        <f>IF(D110="-","-",'（五）协检科室成本归集'!$K$27*D110)</f>
        <v>-</v>
      </c>
      <c r="L110" s="52">
        <f t="shared" si="3"/>
        <v>0</v>
      </c>
    </row>
    <row r="111" spans="1:12" x14ac:dyDescent="0.15">
      <c r="A111" s="32">
        <v>2023</v>
      </c>
      <c r="B111" s="32">
        <v>12</v>
      </c>
      <c r="C111" s="36" t="s">
        <v>50</v>
      </c>
      <c r="D111" s="51" t="str">
        <f>IF(SUM(D103:D110)=0,"-",1-SUM(D103:D110))</f>
        <v>-</v>
      </c>
      <c r="E111" s="52" t="str">
        <f>IF(D111="-","-",'（五）协检科室成本归集'!$E$27*D111)</f>
        <v>-</v>
      </c>
      <c r="F111" s="52" t="str">
        <f>IF(D111="-","-",'（五）协检科室成本归集'!$F$27*D111)</f>
        <v>-</v>
      </c>
      <c r="G111" s="52" t="str">
        <f>IF(D111="-","-",'（五）协检科室成本归集'!$G$27*D111)</f>
        <v>-</v>
      </c>
      <c r="H111" s="52" t="str">
        <f>IF(D111="-","-",'（五）协检科室成本归集'!$H$27*D111)</f>
        <v>-</v>
      </c>
      <c r="I111" s="52" t="str">
        <f>IF(D111="-","-",'（五）协检科室成本归集'!$I$27*D111)</f>
        <v>-</v>
      </c>
      <c r="J111" s="52" t="str">
        <f>IF(D111="-","-",'（五）协检科室成本归集'!$J$27*D111)</f>
        <v>-</v>
      </c>
      <c r="K111" s="52" t="str">
        <f>IF(D111="-","-",'（五）协检科室成本归集'!$K$27*D111)</f>
        <v>-</v>
      </c>
      <c r="L111" s="52">
        <f t="shared" si="3"/>
        <v>0</v>
      </c>
    </row>
  </sheetData>
  <mergeCells count="1">
    <mergeCell ref="A2:L2"/>
  </mergeCells>
  <phoneticPr fontId="4" type="noConversion"/>
  <pageMargins left="0.39370078740157483" right="0.23622047244094491" top="0.74803149606299213" bottom="0.39370078740157483" header="0.31496062992125984" footer="0.31496062992125984"/>
  <pageSetup paperSize="8" orientation="landscape" horizontalDpi="2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workbookViewId="0">
      <pane xSplit="4" ySplit="3" topLeftCell="E4" activePane="bottomRight" state="frozen"/>
      <selection pane="topRight" activeCell="E1" sqref="E1"/>
      <selection pane="bottomLeft" activeCell="A3" sqref="A3"/>
      <selection pane="bottomRight" activeCell="E4" sqref="E4"/>
    </sheetView>
  </sheetViews>
  <sheetFormatPr defaultRowHeight="13.5" x14ac:dyDescent="0.15"/>
  <cols>
    <col min="1" max="1" width="5.5" style="30" bestFit="1" customWidth="1"/>
    <col min="2" max="2" width="7.375" style="30" bestFit="1" customWidth="1"/>
    <col min="3" max="3" width="28.125" style="30" bestFit="1" customWidth="1"/>
    <col min="4" max="4" width="13.875" style="30" customWidth="1"/>
    <col min="5" max="5" width="15.5" style="30" customWidth="1"/>
    <col min="6" max="16384" width="9" style="30"/>
  </cols>
  <sheetData>
    <row r="1" spans="1:5" ht="21" customHeight="1" x14ac:dyDescent="0.15">
      <c r="A1" s="91" t="s">
        <v>283</v>
      </c>
      <c r="B1" s="34"/>
    </row>
    <row r="2" spans="1:5" ht="25.5" x14ac:dyDescent="0.15">
      <c r="A2" s="130" t="s">
        <v>157</v>
      </c>
      <c r="B2" s="130"/>
      <c r="C2" s="130"/>
      <c r="D2" s="130"/>
      <c r="E2" s="131"/>
    </row>
    <row r="3" spans="1:5" ht="25.5" customHeight="1" x14ac:dyDescent="0.15">
      <c r="A3" s="98" t="s">
        <v>153</v>
      </c>
      <c r="B3" s="98" t="s">
        <v>151</v>
      </c>
      <c r="C3" s="98" t="s">
        <v>149</v>
      </c>
      <c r="D3" s="98" t="s">
        <v>118</v>
      </c>
      <c r="E3" s="98" t="s">
        <v>319</v>
      </c>
    </row>
    <row r="4" spans="1:5" x14ac:dyDescent="0.15">
      <c r="A4" s="97">
        <v>2023</v>
      </c>
      <c r="B4" s="97">
        <v>1</v>
      </c>
      <c r="C4" s="36" t="s">
        <v>36</v>
      </c>
      <c r="D4" s="97" t="s">
        <v>119</v>
      </c>
      <c r="E4" s="31">
        <f>'（二）基础数据表2_业务科室基本成本数据'!L5+'（四） 行政后勤管理成本一次分摊'!M4+'（六）安全评价中心完全成本分摊'!L4+'（七）微生物检验所完全成本分摊'!L4</f>
        <v>38989.56</v>
      </c>
    </row>
    <row r="5" spans="1:5" x14ac:dyDescent="0.15">
      <c r="A5" s="97">
        <v>2023</v>
      </c>
      <c r="B5" s="97">
        <v>1</v>
      </c>
      <c r="C5" s="36" t="s">
        <v>38</v>
      </c>
      <c r="D5" s="97" t="s">
        <v>119</v>
      </c>
      <c r="E5" s="31">
        <f>'（二）基础数据表2_业务科室基本成本数据'!L6+'（四） 行政后勤管理成本一次分摊'!M5+'（六）安全评价中心完全成本分摊'!L5+'（七）微生物检验所完全成本分摊'!L5</f>
        <v>32480.44</v>
      </c>
    </row>
    <row r="6" spans="1:5" x14ac:dyDescent="0.15">
      <c r="A6" s="97">
        <v>2023</v>
      </c>
      <c r="B6" s="97">
        <v>1</v>
      </c>
      <c r="C6" s="40" t="s">
        <v>80</v>
      </c>
      <c r="D6" s="97" t="s">
        <v>119</v>
      </c>
      <c r="E6" s="31">
        <f>'（二）基础数据表2_业务科室基本成本数据'!L7+'（四） 行政后勤管理成本一次分摊'!M6+'（六）安全评价中心完全成本分摊'!L6+'（七）微生物检验所完全成本分摊'!L6</f>
        <v>26993.61</v>
      </c>
    </row>
    <row r="7" spans="1:5" x14ac:dyDescent="0.15">
      <c r="A7" s="97">
        <v>2023</v>
      </c>
      <c r="B7" s="97">
        <v>1</v>
      </c>
      <c r="C7" s="36" t="s">
        <v>41</v>
      </c>
      <c r="D7" s="97" t="s">
        <v>119</v>
      </c>
      <c r="E7" s="31">
        <f>'（二）基础数据表2_业务科室基本成本数据'!L8+'（四） 行政后勤管理成本一次分摊'!M7+'（六）安全评价中心完全成本分摊'!L7+'（七）微生物检验所完全成本分摊'!L7</f>
        <v>30579.45</v>
      </c>
    </row>
    <row r="8" spans="1:5" x14ac:dyDescent="0.15">
      <c r="A8" s="97">
        <v>2023</v>
      </c>
      <c r="B8" s="97">
        <v>1</v>
      </c>
      <c r="C8" s="36" t="s">
        <v>42</v>
      </c>
      <c r="D8" s="97" t="s">
        <v>119</v>
      </c>
      <c r="E8" s="31">
        <f>'（二）基础数据表2_业务科室基本成本数据'!L9+'（四） 行政后勤管理成本一次分摊'!M8+'（六）安全评价中心完全成本分摊'!L8+'（七）微生物检验所完全成本分摊'!L8</f>
        <v>23510.5</v>
      </c>
    </row>
    <row r="9" spans="1:5" x14ac:dyDescent="0.15">
      <c r="A9" s="97">
        <v>2023</v>
      </c>
      <c r="B9" s="97">
        <v>1</v>
      </c>
      <c r="C9" s="36" t="s">
        <v>43</v>
      </c>
      <c r="D9" s="97" t="s">
        <v>119</v>
      </c>
      <c r="E9" s="31">
        <f>'（二）基础数据表2_业务科室基本成本数据'!L10+'（四） 行政后勤管理成本一次分摊'!M9+'（六）安全评价中心完全成本分摊'!L9+'（七）微生物检验所完全成本分摊'!L9</f>
        <v>25085.59</v>
      </c>
    </row>
    <row r="10" spans="1:5" x14ac:dyDescent="0.15">
      <c r="A10" s="97">
        <v>2023</v>
      </c>
      <c r="B10" s="97">
        <v>1</v>
      </c>
      <c r="C10" s="36" t="s">
        <v>37</v>
      </c>
      <c r="D10" s="97" t="s">
        <v>119</v>
      </c>
      <c r="E10" s="31">
        <f>'（二）基础数据表2_业务科室基本成本数据'!L11+'（四） 行政后勤管理成本一次分摊'!M10+'（六）安全评价中心完全成本分摊'!L10+'（七）微生物检验所完全成本分摊'!L10</f>
        <v>21103.37</v>
      </c>
    </row>
    <row r="11" spans="1:5" x14ac:dyDescent="0.15">
      <c r="A11" s="97">
        <v>2023</v>
      </c>
      <c r="B11" s="97">
        <v>1</v>
      </c>
      <c r="C11" s="36" t="s">
        <v>39</v>
      </c>
      <c r="D11" s="97" t="s">
        <v>119</v>
      </c>
      <c r="E11" s="31">
        <f>'（二）基础数据表2_业务科室基本成本数据'!L12+'（四） 行政后勤管理成本一次分摊'!M11+'（六）安全评价中心完全成本分摊'!L11+'（七）微生物检验所完全成本分摊'!L11</f>
        <v>31152</v>
      </c>
    </row>
    <row r="12" spans="1:5" x14ac:dyDescent="0.15">
      <c r="A12" s="97">
        <v>2023</v>
      </c>
      <c r="B12" s="97">
        <v>1</v>
      </c>
      <c r="C12" s="36" t="s">
        <v>71</v>
      </c>
      <c r="D12" s="97" t="s">
        <v>119</v>
      </c>
      <c r="E12" s="31">
        <f>'（六）安全评价中心完全成本分摊'!L12</f>
        <v>15804.07</v>
      </c>
    </row>
    <row r="13" spans="1:5" x14ac:dyDescent="0.15">
      <c r="A13" s="97">
        <v>2023</v>
      </c>
      <c r="B13" s="97">
        <v>1</v>
      </c>
      <c r="C13" s="36" t="s">
        <v>72</v>
      </c>
      <c r="D13" s="97" t="s">
        <v>119</v>
      </c>
      <c r="E13" s="31">
        <f>'（七）微生物检验所完全成本分摊'!L12</f>
        <v>15958.44</v>
      </c>
    </row>
    <row r="14" spans="1:5" ht="15.75" x14ac:dyDescent="0.15">
      <c r="A14" s="97"/>
      <c r="B14" s="97"/>
      <c r="C14" s="77" t="s">
        <v>318</v>
      </c>
      <c r="D14" s="97"/>
      <c r="E14" s="31">
        <f>SUM(E4:E13)</f>
        <v>261657.03</v>
      </c>
    </row>
    <row r="15" spans="1:5" x14ac:dyDescent="0.15">
      <c r="A15" s="97">
        <v>2023</v>
      </c>
      <c r="B15" s="97">
        <v>2</v>
      </c>
      <c r="C15" s="36" t="s">
        <v>36</v>
      </c>
      <c r="D15" s="97" t="s">
        <v>119</v>
      </c>
      <c r="E15" s="31">
        <f>'（二）基础数据表2_业务科室基本成本数据'!L15+'（四） 行政后勤管理成本一次分摊'!M14+'（六）安全评价中心完全成本分摊'!L13+'（七）微生物检验所完全成本分摊'!L13</f>
        <v>0</v>
      </c>
    </row>
    <row r="16" spans="1:5" x14ac:dyDescent="0.15">
      <c r="A16" s="97">
        <v>2023</v>
      </c>
      <c r="B16" s="97">
        <v>2</v>
      </c>
      <c r="C16" s="36" t="s">
        <v>38</v>
      </c>
      <c r="D16" s="97" t="s">
        <v>119</v>
      </c>
      <c r="E16" s="31">
        <f>'（二）基础数据表2_业务科室基本成本数据'!L16+'（四） 行政后勤管理成本一次分摊'!M15+'（六）安全评价中心完全成本分摊'!L14+'（七）微生物检验所完全成本分摊'!L14</f>
        <v>0</v>
      </c>
    </row>
    <row r="17" spans="1:5" x14ac:dyDescent="0.15">
      <c r="A17" s="97">
        <v>2023</v>
      </c>
      <c r="B17" s="97">
        <v>2</v>
      </c>
      <c r="C17" s="40" t="s">
        <v>80</v>
      </c>
      <c r="D17" s="97" t="s">
        <v>119</v>
      </c>
      <c r="E17" s="31">
        <f>'（二）基础数据表2_业务科室基本成本数据'!L17+'（四） 行政后勤管理成本一次分摊'!M16+'（六）安全评价中心完全成本分摊'!L15+'（七）微生物检验所完全成本分摊'!L15</f>
        <v>0</v>
      </c>
    </row>
    <row r="18" spans="1:5" x14ac:dyDescent="0.15">
      <c r="A18" s="97">
        <v>2023</v>
      </c>
      <c r="B18" s="97">
        <v>2</v>
      </c>
      <c r="C18" s="36" t="s">
        <v>41</v>
      </c>
      <c r="D18" s="97" t="s">
        <v>119</v>
      </c>
      <c r="E18" s="31">
        <f>'（二）基础数据表2_业务科室基本成本数据'!L18+'（四） 行政后勤管理成本一次分摊'!M17+'（六）安全评价中心完全成本分摊'!L16+'（七）微生物检验所完全成本分摊'!L16</f>
        <v>0</v>
      </c>
    </row>
    <row r="19" spans="1:5" x14ac:dyDescent="0.15">
      <c r="A19" s="97">
        <v>2023</v>
      </c>
      <c r="B19" s="97">
        <v>2</v>
      </c>
      <c r="C19" s="36" t="s">
        <v>42</v>
      </c>
      <c r="D19" s="97" t="s">
        <v>119</v>
      </c>
      <c r="E19" s="31">
        <f>'（二）基础数据表2_业务科室基本成本数据'!L19+'（四） 行政后勤管理成本一次分摊'!M18+'（六）安全评价中心完全成本分摊'!L17+'（七）微生物检验所完全成本分摊'!L17</f>
        <v>0</v>
      </c>
    </row>
    <row r="20" spans="1:5" x14ac:dyDescent="0.15">
      <c r="A20" s="97">
        <v>2023</v>
      </c>
      <c r="B20" s="97">
        <v>2</v>
      </c>
      <c r="C20" s="36" t="s">
        <v>43</v>
      </c>
      <c r="D20" s="97" t="s">
        <v>119</v>
      </c>
      <c r="E20" s="31">
        <f>'（二）基础数据表2_业务科室基本成本数据'!L20+'（四） 行政后勤管理成本一次分摊'!M19+'（六）安全评价中心完全成本分摊'!L18+'（七）微生物检验所完全成本分摊'!L18</f>
        <v>0</v>
      </c>
    </row>
    <row r="21" spans="1:5" x14ac:dyDescent="0.15">
      <c r="A21" s="97">
        <v>2023</v>
      </c>
      <c r="B21" s="97">
        <v>2</v>
      </c>
      <c r="C21" s="36" t="s">
        <v>37</v>
      </c>
      <c r="D21" s="97" t="s">
        <v>119</v>
      </c>
      <c r="E21" s="31">
        <f>'（二）基础数据表2_业务科室基本成本数据'!L21+'（四） 行政后勤管理成本一次分摊'!M20+'（六）安全评价中心完全成本分摊'!L19+'（七）微生物检验所完全成本分摊'!L19</f>
        <v>0</v>
      </c>
    </row>
    <row r="22" spans="1:5" x14ac:dyDescent="0.15">
      <c r="A22" s="97">
        <v>2023</v>
      </c>
      <c r="B22" s="97">
        <v>2</v>
      </c>
      <c r="C22" s="36" t="s">
        <v>39</v>
      </c>
      <c r="D22" s="97" t="s">
        <v>119</v>
      </c>
      <c r="E22" s="31">
        <f>'（二）基础数据表2_业务科室基本成本数据'!L22+'（四） 行政后勤管理成本一次分摊'!M21+'（六）安全评价中心完全成本分摊'!L20+'（七）微生物检验所完全成本分摊'!L20</f>
        <v>0</v>
      </c>
    </row>
    <row r="23" spans="1:5" x14ac:dyDescent="0.15">
      <c r="A23" s="97">
        <v>2023</v>
      </c>
      <c r="B23" s="97">
        <v>2</v>
      </c>
      <c r="C23" s="36" t="s">
        <v>71</v>
      </c>
      <c r="D23" s="97" t="s">
        <v>119</v>
      </c>
      <c r="E23" s="31">
        <f>'（六）安全评价中心完全成本分摊'!L21</f>
        <v>0</v>
      </c>
    </row>
    <row r="24" spans="1:5" x14ac:dyDescent="0.15">
      <c r="A24" s="97">
        <v>2023</v>
      </c>
      <c r="B24" s="97">
        <v>2</v>
      </c>
      <c r="C24" s="36" t="s">
        <v>72</v>
      </c>
      <c r="D24" s="97" t="s">
        <v>119</v>
      </c>
      <c r="E24" s="31">
        <f>'（七）微生物检验所完全成本分摊'!L21</f>
        <v>0</v>
      </c>
    </row>
    <row r="25" spans="1:5" ht="15.75" x14ac:dyDescent="0.15">
      <c r="A25" s="97"/>
      <c r="B25" s="97"/>
      <c r="C25" s="77" t="s">
        <v>318</v>
      </c>
      <c r="D25" s="97"/>
      <c r="E25" s="31"/>
    </row>
    <row r="26" spans="1:5" x14ac:dyDescent="0.15">
      <c r="A26" s="97">
        <v>2023</v>
      </c>
      <c r="B26" s="97">
        <v>3</v>
      </c>
      <c r="C26" s="36" t="s">
        <v>36</v>
      </c>
      <c r="D26" s="97" t="s">
        <v>119</v>
      </c>
      <c r="E26" s="31">
        <f>'（二）基础数据表2_业务科室基本成本数据'!L25+'（四） 行政后勤管理成本一次分摊'!M24+'（六）安全评价中心完全成本分摊'!L22+'（七）微生物检验所完全成本分摊'!L22</f>
        <v>0</v>
      </c>
    </row>
    <row r="27" spans="1:5" x14ac:dyDescent="0.15">
      <c r="A27" s="97">
        <v>2023</v>
      </c>
      <c r="B27" s="97">
        <v>3</v>
      </c>
      <c r="C27" s="36" t="s">
        <v>38</v>
      </c>
      <c r="D27" s="97" t="s">
        <v>119</v>
      </c>
      <c r="E27" s="31">
        <f>'（二）基础数据表2_业务科室基本成本数据'!L26+'（四） 行政后勤管理成本一次分摊'!M25+'（六）安全评价中心完全成本分摊'!L23+'（七）微生物检验所完全成本分摊'!L23</f>
        <v>0</v>
      </c>
    </row>
    <row r="28" spans="1:5" x14ac:dyDescent="0.15">
      <c r="A28" s="97">
        <v>2023</v>
      </c>
      <c r="B28" s="97">
        <v>3</v>
      </c>
      <c r="C28" s="40" t="s">
        <v>80</v>
      </c>
      <c r="D28" s="97" t="s">
        <v>119</v>
      </c>
      <c r="E28" s="31">
        <f>'（二）基础数据表2_业务科室基本成本数据'!L27+'（四） 行政后勤管理成本一次分摊'!M26+'（六）安全评价中心完全成本分摊'!L24+'（七）微生物检验所完全成本分摊'!L24</f>
        <v>0</v>
      </c>
    </row>
    <row r="29" spans="1:5" x14ac:dyDescent="0.15">
      <c r="A29" s="97">
        <v>2023</v>
      </c>
      <c r="B29" s="97">
        <v>3</v>
      </c>
      <c r="C29" s="36" t="s">
        <v>41</v>
      </c>
      <c r="D29" s="97" t="s">
        <v>119</v>
      </c>
      <c r="E29" s="31">
        <f>'（二）基础数据表2_业务科室基本成本数据'!L28+'（四） 行政后勤管理成本一次分摊'!M27+'（六）安全评价中心完全成本分摊'!L25+'（七）微生物检验所完全成本分摊'!L25</f>
        <v>0</v>
      </c>
    </row>
    <row r="30" spans="1:5" x14ac:dyDescent="0.15">
      <c r="A30" s="97">
        <v>2023</v>
      </c>
      <c r="B30" s="97">
        <v>3</v>
      </c>
      <c r="C30" s="36" t="s">
        <v>42</v>
      </c>
      <c r="D30" s="97" t="s">
        <v>119</v>
      </c>
      <c r="E30" s="31">
        <f>'（二）基础数据表2_业务科室基本成本数据'!L29+'（四） 行政后勤管理成本一次分摊'!M28+'（六）安全评价中心完全成本分摊'!L26+'（七）微生物检验所完全成本分摊'!L26</f>
        <v>0</v>
      </c>
    </row>
    <row r="31" spans="1:5" x14ac:dyDescent="0.15">
      <c r="A31" s="97">
        <v>2023</v>
      </c>
      <c r="B31" s="97">
        <v>3</v>
      </c>
      <c r="C31" s="36" t="s">
        <v>43</v>
      </c>
      <c r="D31" s="97" t="s">
        <v>119</v>
      </c>
      <c r="E31" s="31">
        <f>'（二）基础数据表2_业务科室基本成本数据'!L30+'（四） 行政后勤管理成本一次分摊'!M29+'（六）安全评价中心完全成本分摊'!L27+'（七）微生物检验所完全成本分摊'!L27</f>
        <v>0</v>
      </c>
    </row>
    <row r="32" spans="1:5" x14ac:dyDescent="0.15">
      <c r="A32" s="97">
        <v>2023</v>
      </c>
      <c r="B32" s="97">
        <v>3</v>
      </c>
      <c r="C32" s="36" t="s">
        <v>37</v>
      </c>
      <c r="D32" s="97" t="s">
        <v>119</v>
      </c>
      <c r="E32" s="31">
        <f>'（二）基础数据表2_业务科室基本成本数据'!L31+'（四） 行政后勤管理成本一次分摊'!M30+'（六）安全评价中心完全成本分摊'!L28+'（七）微生物检验所完全成本分摊'!L28</f>
        <v>0</v>
      </c>
    </row>
    <row r="33" spans="1:5" x14ac:dyDescent="0.15">
      <c r="A33" s="97">
        <v>2023</v>
      </c>
      <c r="B33" s="97">
        <v>3</v>
      </c>
      <c r="C33" s="36" t="s">
        <v>39</v>
      </c>
      <c r="D33" s="97" t="s">
        <v>119</v>
      </c>
      <c r="E33" s="31">
        <f>'（二）基础数据表2_业务科室基本成本数据'!L32+'（四） 行政后勤管理成本一次分摊'!M31+'（六）安全评价中心完全成本分摊'!L29+'（七）微生物检验所完全成本分摊'!L29</f>
        <v>0</v>
      </c>
    </row>
    <row r="34" spans="1:5" x14ac:dyDescent="0.15">
      <c r="A34" s="97">
        <v>2023</v>
      </c>
      <c r="B34" s="97">
        <v>3</v>
      </c>
      <c r="C34" s="36" t="s">
        <v>71</v>
      </c>
      <c r="D34" s="97" t="s">
        <v>119</v>
      </c>
      <c r="E34" s="31">
        <f>'（六）安全评价中心完全成本分摊'!L30</f>
        <v>0</v>
      </c>
    </row>
    <row r="35" spans="1:5" x14ac:dyDescent="0.15">
      <c r="A35" s="97">
        <v>2023</v>
      </c>
      <c r="B35" s="97">
        <v>3</v>
      </c>
      <c r="C35" s="36" t="s">
        <v>72</v>
      </c>
      <c r="D35" s="97" t="s">
        <v>119</v>
      </c>
      <c r="E35" s="31">
        <f>'（七）微生物检验所完全成本分摊'!L30</f>
        <v>0</v>
      </c>
    </row>
    <row r="36" spans="1:5" ht="15.75" x14ac:dyDescent="0.15">
      <c r="A36" s="97"/>
      <c r="B36" s="97"/>
      <c r="C36" s="77" t="s">
        <v>318</v>
      </c>
      <c r="D36" s="97"/>
      <c r="E36" s="31"/>
    </row>
    <row r="37" spans="1:5" x14ac:dyDescent="0.15">
      <c r="A37" s="97">
        <v>2023</v>
      </c>
      <c r="B37" s="97">
        <v>4</v>
      </c>
      <c r="C37" s="36" t="s">
        <v>36</v>
      </c>
      <c r="D37" s="97" t="s">
        <v>119</v>
      </c>
      <c r="E37" s="31">
        <f>'（二）基础数据表2_业务科室基本成本数据'!L35+'（四） 行政后勤管理成本一次分摊'!M34+'（六）安全评价中心完全成本分摊'!L31+'（七）微生物检验所完全成本分摊'!L31</f>
        <v>0</v>
      </c>
    </row>
    <row r="38" spans="1:5" x14ac:dyDescent="0.15">
      <c r="A38" s="97">
        <v>2023</v>
      </c>
      <c r="B38" s="97">
        <v>4</v>
      </c>
      <c r="C38" s="36" t="s">
        <v>38</v>
      </c>
      <c r="D38" s="97" t="s">
        <v>119</v>
      </c>
      <c r="E38" s="31">
        <f>'（二）基础数据表2_业务科室基本成本数据'!L36+'（四） 行政后勤管理成本一次分摊'!M35+'（六）安全评价中心完全成本分摊'!L32+'（七）微生物检验所完全成本分摊'!L32</f>
        <v>0</v>
      </c>
    </row>
    <row r="39" spans="1:5" x14ac:dyDescent="0.15">
      <c r="A39" s="97">
        <v>2023</v>
      </c>
      <c r="B39" s="97">
        <v>4</v>
      </c>
      <c r="C39" s="40" t="s">
        <v>80</v>
      </c>
      <c r="D39" s="97" t="s">
        <v>119</v>
      </c>
      <c r="E39" s="31">
        <f>'（二）基础数据表2_业务科室基本成本数据'!L37+'（四） 行政后勤管理成本一次分摊'!M36+'（六）安全评价中心完全成本分摊'!L33+'（七）微生物检验所完全成本分摊'!L33</f>
        <v>0</v>
      </c>
    </row>
    <row r="40" spans="1:5" x14ac:dyDescent="0.15">
      <c r="A40" s="97">
        <v>2023</v>
      </c>
      <c r="B40" s="97">
        <v>4</v>
      </c>
      <c r="C40" s="36" t="s">
        <v>41</v>
      </c>
      <c r="D40" s="97" t="s">
        <v>119</v>
      </c>
      <c r="E40" s="31">
        <f>'（二）基础数据表2_业务科室基本成本数据'!L38+'（四） 行政后勤管理成本一次分摊'!M37+'（六）安全评价中心完全成本分摊'!L34+'（七）微生物检验所完全成本分摊'!L34</f>
        <v>0</v>
      </c>
    </row>
    <row r="41" spans="1:5" x14ac:dyDescent="0.15">
      <c r="A41" s="97">
        <v>2023</v>
      </c>
      <c r="B41" s="97">
        <v>4</v>
      </c>
      <c r="C41" s="36" t="s">
        <v>42</v>
      </c>
      <c r="D41" s="97" t="s">
        <v>119</v>
      </c>
      <c r="E41" s="31">
        <f>'（二）基础数据表2_业务科室基本成本数据'!L39+'（四） 行政后勤管理成本一次分摊'!M38+'（六）安全评价中心完全成本分摊'!L35+'（七）微生物检验所完全成本分摊'!L35</f>
        <v>0</v>
      </c>
    </row>
    <row r="42" spans="1:5" x14ac:dyDescent="0.15">
      <c r="A42" s="97">
        <v>2023</v>
      </c>
      <c r="B42" s="97">
        <v>4</v>
      </c>
      <c r="C42" s="36" t="s">
        <v>43</v>
      </c>
      <c r="D42" s="97" t="s">
        <v>119</v>
      </c>
      <c r="E42" s="31">
        <f>'（二）基础数据表2_业务科室基本成本数据'!L40+'（四） 行政后勤管理成本一次分摊'!M39+'（六）安全评价中心完全成本分摊'!L36+'（七）微生物检验所完全成本分摊'!L36</f>
        <v>0</v>
      </c>
    </row>
    <row r="43" spans="1:5" x14ac:dyDescent="0.15">
      <c r="A43" s="97">
        <v>2023</v>
      </c>
      <c r="B43" s="97">
        <v>4</v>
      </c>
      <c r="C43" s="36" t="s">
        <v>37</v>
      </c>
      <c r="D43" s="97" t="s">
        <v>119</v>
      </c>
      <c r="E43" s="31">
        <f>'（二）基础数据表2_业务科室基本成本数据'!L41+'（四） 行政后勤管理成本一次分摊'!M40+'（六）安全评价中心完全成本分摊'!L37+'（七）微生物检验所完全成本分摊'!L37</f>
        <v>0</v>
      </c>
    </row>
    <row r="44" spans="1:5" x14ac:dyDescent="0.15">
      <c r="A44" s="97">
        <v>2023</v>
      </c>
      <c r="B44" s="97">
        <v>4</v>
      </c>
      <c r="C44" s="36" t="s">
        <v>39</v>
      </c>
      <c r="D44" s="97" t="s">
        <v>119</v>
      </c>
      <c r="E44" s="31">
        <f>'（二）基础数据表2_业务科室基本成本数据'!L42+'（四） 行政后勤管理成本一次分摊'!M41+'（六）安全评价中心完全成本分摊'!L38+'（七）微生物检验所完全成本分摊'!L38</f>
        <v>0</v>
      </c>
    </row>
    <row r="45" spans="1:5" x14ac:dyDescent="0.15">
      <c r="A45" s="97">
        <v>2023</v>
      </c>
      <c r="B45" s="97">
        <v>4</v>
      </c>
      <c r="C45" s="36" t="s">
        <v>71</v>
      </c>
      <c r="D45" s="97" t="s">
        <v>119</v>
      </c>
      <c r="E45" s="31">
        <f>'（六）安全评价中心完全成本分摊'!L39</f>
        <v>0</v>
      </c>
    </row>
    <row r="46" spans="1:5" x14ac:dyDescent="0.15">
      <c r="A46" s="97">
        <v>2023</v>
      </c>
      <c r="B46" s="97">
        <v>4</v>
      </c>
      <c r="C46" s="36" t="s">
        <v>72</v>
      </c>
      <c r="D46" s="97" t="s">
        <v>119</v>
      </c>
      <c r="E46" s="31">
        <f>'（七）微生物检验所完全成本分摊'!L39</f>
        <v>0</v>
      </c>
    </row>
    <row r="47" spans="1:5" ht="15.75" x14ac:dyDescent="0.15">
      <c r="A47" s="97"/>
      <c r="B47" s="97"/>
      <c r="C47" s="77" t="s">
        <v>318</v>
      </c>
      <c r="D47" s="97"/>
      <c r="E47" s="31"/>
    </row>
    <row r="48" spans="1:5" x14ac:dyDescent="0.15">
      <c r="A48" s="97">
        <v>2023</v>
      </c>
      <c r="B48" s="97">
        <v>5</v>
      </c>
      <c r="C48" s="36" t="s">
        <v>36</v>
      </c>
      <c r="D48" s="97" t="s">
        <v>119</v>
      </c>
      <c r="E48" s="31">
        <f>'（二）基础数据表2_业务科室基本成本数据'!L45+'（四） 行政后勤管理成本一次分摊'!M44+'（六）安全评价中心完全成本分摊'!L40+'（七）微生物检验所完全成本分摊'!L40</f>
        <v>0</v>
      </c>
    </row>
    <row r="49" spans="1:5" x14ac:dyDescent="0.15">
      <c r="A49" s="97">
        <v>2023</v>
      </c>
      <c r="B49" s="97">
        <v>5</v>
      </c>
      <c r="C49" s="36" t="s">
        <v>38</v>
      </c>
      <c r="D49" s="97" t="s">
        <v>119</v>
      </c>
      <c r="E49" s="31">
        <f>'（二）基础数据表2_业务科室基本成本数据'!L46+'（四） 行政后勤管理成本一次分摊'!M45+'（六）安全评价中心完全成本分摊'!L41+'（七）微生物检验所完全成本分摊'!L41</f>
        <v>0</v>
      </c>
    </row>
    <row r="50" spans="1:5" x14ac:dyDescent="0.15">
      <c r="A50" s="97">
        <v>2023</v>
      </c>
      <c r="B50" s="97">
        <v>5</v>
      </c>
      <c r="C50" s="40" t="s">
        <v>80</v>
      </c>
      <c r="D50" s="97" t="s">
        <v>119</v>
      </c>
      <c r="E50" s="31">
        <f>'（二）基础数据表2_业务科室基本成本数据'!L47+'（四） 行政后勤管理成本一次分摊'!M46+'（六）安全评价中心完全成本分摊'!L42+'（七）微生物检验所完全成本分摊'!L42</f>
        <v>0</v>
      </c>
    </row>
    <row r="51" spans="1:5" x14ac:dyDescent="0.15">
      <c r="A51" s="97">
        <v>2023</v>
      </c>
      <c r="B51" s="97">
        <v>5</v>
      </c>
      <c r="C51" s="36" t="s">
        <v>41</v>
      </c>
      <c r="D51" s="97" t="s">
        <v>119</v>
      </c>
      <c r="E51" s="31">
        <f>'（二）基础数据表2_业务科室基本成本数据'!L48+'（四） 行政后勤管理成本一次分摊'!M47+'（六）安全评价中心完全成本分摊'!L43+'（七）微生物检验所完全成本分摊'!L43</f>
        <v>0</v>
      </c>
    </row>
    <row r="52" spans="1:5" x14ac:dyDescent="0.15">
      <c r="A52" s="97">
        <v>2023</v>
      </c>
      <c r="B52" s="97">
        <v>5</v>
      </c>
      <c r="C52" s="36" t="s">
        <v>42</v>
      </c>
      <c r="D52" s="97" t="s">
        <v>119</v>
      </c>
      <c r="E52" s="31">
        <f>'（二）基础数据表2_业务科室基本成本数据'!L49+'（四） 行政后勤管理成本一次分摊'!M48+'（六）安全评价中心完全成本分摊'!L44+'（七）微生物检验所完全成本分摊'!L44</f>
        <v>0</v>
      </c>
    </row>
    <row r="53" spans="1:5" x14ac:dyDescent="0.15">
      <c r="A53" s="97">
        <v>2023</v>
      </c>
      <c r="B53" s="97">
        <v>5</v>
      </c>
      <c r="C53" s="36" t="s">
        <v>43</v>
      </c>
      <c r="D53" s="97" t="s">
        <v>119</v>
      </c>
      <c r="E53" s="31">
        <f>'（二）基础数据表2_业务科室基本成本数据'!L50+'（四） 行政后勤管理成本一次分摊'!M49+'（六）安全评价中心完全成本分摊'!L45+'（七）微生物检验所完全成本分摊'!L45</f>
        <v>0</v>
      </c>
    </row>
    <row r="54" spans="1:5" x14ac:dyDescent="0.15">
      <c r="A54" s="97">
        <v>2023</v>
      </c>
      <c r="B54" s="97">
        <v>5</v>
      </c>
      <c r="C54" s="36" t="s">
        <v>37</v>
      </c>
      <c r="D54" s="97" t="s">
        <v>119</v>
      </c>
      <c r="E54" s="31">
        <f>'（二）基础数据表2_业务科室基本成本数据'!L51+'（四） 行政后勤管理成本一次分摊'!M50+'（六）安全评价中心完全成本分摊'!L46+'（七）微生物检验所完全成本分摊'!L46</f>
        <v>0</v>
      </c>
    </row>
    <row r="55" spans="1:5" x14ac:dyDescent="0.15">
      <c r="A55" s="97">
        <v>2023</v>
      </c>
      <c r="B55" s="97">
        <v>5</v>
      </c>
      <c r="C55" s="36" t="s">
        <v>39</v>
      </c>
      <c r="D55" s="97" t="s">
        <v>119</v>
      </c>
      <c r="E55" s="31">
        <f>'（二）基础数据表2_业务科室基本成本数据'!L52+'（四） 行政后勤管理成本一次分摊'!M51+'（六）安全评价中心完全成本分摊'!L47+'（七）微生物检验所完全成本分摊'!L47</f>
        <v>0</v>
      </c>
    </row>
    <row r="56" spans="1:5" x14ac:dyDescent="0.15">
      <c r="A56" s="97">
        <v>2023</v>
      </c>
      <c r="B56" s="97">
        <v>5</v>
      </c>
      <c r="C56" s="36" t="s">
        <v>71</v>
      </c>
      <c r="D56" s="97" t="s">
        <v>119</v>
      </c>
      <c r="E56" s="31">
        <f>'（六）安全评价中心完全成本分摊'!L48</f>
        <v>0</v>
      </c>
    </row>
    <row r="57" spans="1:5" x14ac:dyDescent="0.15">
      <c r="A57" s="97">
        <v>2023</v>
      </c>
      <c r="B57" s="97">
        <v>5</v>
      </c>
      <c r="C57" s="36" t="s">
        <v>72</v>
      </c>
      <c r="D57" s="97" t="s">
        <v>119</v>
      </c>
      <c r="E57" s="31">
        <f>'（七）微生物检验所完全成本分摊'!L48</f>
        <v>0</v>
      </c>
    </row>
    <row r="58" spans="1:5" ht="15.75" x14ac:dyDescent="0.15">
      <c r="A58" s="97"/>
      <c r="B58" s="97"/>
      <c r="C58" s="77" t="s">
        <v>318</v>
      </c>
      <c r="D58" s="97"/>
      <c r="E58" s="31"/>
    </row>
    <row r="59" spans="1:5" x14ac:dyDescent="0.15">
      <c r="A59" s="97">
        <v>2023</v>
      </c>
      <c r="B59" s="97">
        <v>6</v>
      </c>
      <c r="C59" s="36" t="s">
        <v>36</v>
      </c>
      <c r="D59" s="97" t="s">
        <v>119</v>
      </c>
      <c r="E59" s="31">
        <f>'（二）基础数据表2_业务科室基本成本数据'!L55+'（四） 行政后勤管理成本一次分摊'!M54+'（六）安全评价中心完全成本分摊'!L49+'（七）微生物检验所完全成本分摊'!L49</f>
        <v>0</v>
      </c>
    </row>
    <row r="60" spans="1:5" x14ac:dyDescent="0.15">
      <c r="A60" s="97">
        <v>2023</v>
      </c>
      <c r="B60" s="97">
        <v>6</v>
      </c>
      <c r="C60" s="36" t="s">
        <v>38</v>
      </c>
      <c r="D60" s="97" t="s">
        <v>119</v>
      </c>
      <c r="E60" s="31">
        <f>'（二）基础数据表2_业务科室基本成本数据'!L56+'（四） 行政后勤管理成本一次分摊'!M55+'（六）安全评价中心完全成本分摊'!L50+'（七）微生物检验所完全成本分摊'!L50</f>
        <v>0</v>
      </c>
    </row>
    <row r="61" spans="1:5" x14ac:dyDescent="0.15">
      <c r="A61" s="97">
        <v>2023</v>
      </c>
      <c r="B61" s="97">
        <v>6</v>
      </c>
      <c r="C61" s="40" t="s">
        <v>80</v>
      </c>
      <c r="D61" s="97" t="s">
        <v>119</v>
      </c>
      <c r="E61" s="31">
        <f>'（二）基础数据表2_业务科室基本成本数据'!L57+'（四） 行政后勤管理成本一次分摊'!M56+'（六）安全评价中心完全成本分摊'!L51+'（七）微生物检验所完全成本分摊'!L51</f>
        <v>0</v>
      </c>
    </row>
    <row r="62" spans="1:5" x14ac:dyDescent="0.15">
      <c r="A62" s="97">
        <v>2023</v>
      </c>
      <c r="B62" s="97">
        <v>6</v>
      </c>
      <c r="C62" s="36" t="s">
        <v>41</v>
      </c>
      <c r="D62" s="97" t="s">
        <v>119</v>
      </c>
      <c r="E62" s="31">
        <f>'（二）基础数据表2_业务科室基本成本数据'!L58+'（四） 行政后勤管理成本一次分摊'!M57+'（六）安全评价中心完全成本分摊'!L52+'（七）微生物检验所完全成本分摊'!L52</f>
        <v>0</v>
      </c>
    </row>
    <row r="63" spans="1:5" x14ac:dyDescent="0.15">
      <c r="A63" s="97">
        <v>2023</v>
      </c>
      <c r="B63" s="97">
        <v>6</v>
      </c>
      <c r="C63" s="36" t="s">
        <v>42</v>
      </c>
      <c r="D63" s="97" t="s">
        <v>119</v>
      </c>
      <c r="E63" s="31">
        <f>'（二）基础数据表2_业务科室基本成本数据'!L59+'（四） 行政后勤管理成本一次分摊'!M58+'（六）安全评价中心完全成本分摊'!L53+'（七）微生物检验所完全成本分摊'!L53</f>
        <v>0</v>
      </c>
    </row>
    <row r="64" spans="1:5" x14ac:dyDescent="0.15">
      <c r="A64" s="97">
        <v>2023</v>
      </c>
      <c r="B64" s="97">
        <v>6</v>
      </c>
      <c r="C64" s="36" t="s">
        <v>43</v>
      </c>
      <c r="D64" s="97" t="s">
        <v>119</v>
      </c>
      <c r="E64" s="31">
        <f>'（二）基础数据表2_业务科室基本成本数据'!L60+'（四） 行政后勤管理成本一次分摊'!M59+'（六）安全评价中心完全成本分摊'!L54+'（七）微生物检验所完全成本分摊'!L54</f>
        <v>0</v>
      </c>
    </row>
    <row r="65" spans="1:5" x14ac:dyDescent="0.15">
      <c r="A65" s="97">
        <v>2023</v>
      </c>
      <c r="B65" s="97">
        <v>6</v>
      </c>
      <c r="C65" s="36" t="s">
        <v>37</v>
      </c>
      <c r="D65" s="97" t="s">
        <v>119</v>
      </c>
      <c r="E65" s="31">
        <f>'（二）基础数据表2_业务科室基本成本数据'!L61+'（四） 行政后勤管理成本一次分摊'!M60+'（六）安全评价中心完全成本分摊'!L55+'（七）微生物检验所完全成本分摊'!L55</f>
        <v>0</v>
      </c>
    </row>
    <row r="66" spans="1:5" x14ac:dyDescent="0.15">
      <c r="A66" s="97">
        <v>2023</v>
      </c>
      <c r="B66" s="97">
        <v>6</v>
      </c>
      <c r="C66" s="36" t="s">
        <v>39</v>
      </c>
      <c r="D66" s="97" t="s">
        <v>119</v>
      </c>
      <c r="E66" s="31">
        <f>'（二）基础数据表2_业务科室基本成本数据'!L62+'（四） 行政后勤管理成本一次分摊'!M61+'（六）安全评价中心完全成本分摊'!L56+'（七）微生物检验所完全成本分摊'!L56</f>
        <v>0</v>
      </c>
    </row>
    <row r="67" spans="1:5" x14ac:dyDescent="0.15">
      <c r="A67" s="97">
        <v>2023</v>
      </c>
      <c r="B67" s="97">
        <v>6</v>
      </c>
      <c r="C67" s="36" t="s">
        <v>71</v>
      </c>
      <c r="D67" s="97" t="s">
        <v>119</v>
      </c>
      <c r="E67" s="31">
        <f>'（六）安全评价中心完全成本分摊'!L57</f>
        <v>0</v>
      </c>
    </row>
    <row r="68" spans="1:5" x14ac:dyDescent="0.15">
      <c r="A68" s="97">
        <v>2023</v>
      </c>
      <c r="B68" s="97">
        <v>6</v>
      </c>
      <c r="C68" s="36" t="s">
        <v>72</v>
      </c>
      <c r="D68" s="97" t="s">
        <v>119</v>
      </c>
      <c r="E68" s="31">
        <f>'（七）微生物检验所完全成本分摊'!L57</f>
        <v>0</v>
      </c>
    </row>
    <row r="69" spans="1:5" ht="15.75" x14ac:dyDescent="0.15">
      <c r="A69" s="97"/>
      <c r="B69" s="97"/>
      <c r="C69" s="77" t="s">
        <v>318</v>
      </c>
      <c r="D69" s="97"/>
      <c r="E69" s="31"/>
    </row>
    <row r="70" spans="1:5" x14ac:dyDescent="0.15">
      <c r="A70" s="97">
        <v>2023</v>
      </c>
      <c r="B70" s="97">
        <v>7</v>
      </c>
      <c r="C70" s="36" t="s">
        <v>36</v>
      </c>
      <c r="D70" s="97" t="s">
        <v>119</v>
      </c>
      <c r="E70" s="31">
        <f>'（二）基础数据表2_业务科室基本成本数据'!L65+'（四） 行政后勤管理成本一次分摊'!M64+'（六）安全评价中心完全成本分摊'!L58+'（七）微生物检验所完全成本分摊'!L58</f>
        <v>0</v>
      </c>
    </row>
    <row r="71" spans="1:5" x14ac:dyDescent="0.15">
      <c r="A71" s="97">
        <v>2023</v>
      </c>
      <c r="B71" s="97">
        <v>7</v>
      </c>
      <c r="C71" s="36" t="s">
        <v>38</v>
      </c>
      <c r="D71" s="97" t="s">
        <v>119</v>
      </c>
      <c r="E71" s="31">
        <f>'（二）基础数据表2_业务科室基本成本数据'!L66+'（四） 行政后勤管理成本一次分摊'!M65+'（六）安全评价中心完全成本分摊'!L59+'（七）微生物检验所完全成本分摊'!L59</f>
        <v>0</v>
      </c>
    </row>
    <row r="72" spans="1:5" x14ac:dyDescent="0.15">
      <c r="A72" s="97">
        <v>2023</v>
      </c>
      <c r="B72" s="97">
        <v>7</v>
      </c>
      <c r="C72" s="40" t="s">
        <v>80</v>
      </c>
      <c r="D72" s="97" t="s">
        <v>119</v>
      </c>
      <c r="E72" s="31">
        <f>'（二）基础数据表2_业务科室基本成本数据'!L67+'（四） 行政后勤管理成本一次分摊'!M66+'（六）安全评价中心完全成本分摊'!L60+'（七）微生物检验所完全成本分摊'!L60</f>
        <v>0</v>
      </c>
    </row>
    <row r="73" spans="1:5" x14ac:dyDescent="0.15">
      <c r="A73" s="97">
        <v>2023</v>
      </c>
      <c r="B73" s="97">
        <v>7</v>
      </c>
      <c r="C73" s="36" t="s">
        <v>41</v>
      </c>
      <c r="D73" s="97" t="s">
        <v>119</v>
      </c>
      <c r="E73" s="31">
        <f>'（二）基础数据表2_业务科室基本成本数据'!L68+'（四） 行政后勤管理成本一次分摊'!M67+'（六）安全评价中心完全成本分摊'!L61+'（七）微生物检验所完全成本分摊'!L61</f>
        <v>0</v>
      </c>
    </row>
    <row r="74" spans="1:5" x14ac:dyDescent="0.15">
      <c r="A74" s="97">
        <v>2023</v>
      </c>
      <c r="B74" s="97">
        <v>7</v>
      </c>
      <c r="C74" s="36" t="s">
        <v>42</v>
      </c>
      <c r="D74" s="97" t="s">
        <v>119</v>
      </c>
      <c r="E74" s="31">
        <f>'（二）基础数据表2_业务科室基本成本数据'!L69+'（四） 行政后勤管理成本一次分摊'!M68+'（六）安全评价中心完全成本分摊'!L62+'（七）微生物检验所完全成本分摊'!L62</f>
        <v>0</v>
      </c>
    </row>
    <row r="75" spans="1:5" x14ac:dyDescent="0.15">
      <c r="A75" s="97">
        <v>2023</v>
      </c>
      <c r="B75" s="97">
        <v>7</v>
      </c>
      <c r="C75" s="36" t="s">
        <v>43</v>
      </c>
      <c r="D75" s="97" t="s">
        <v>119</v>
      </c>
      <c r="E75" s="31">
        <f>'（二）基础数据表2_业务科室基本成本数据'!L70+'（四） 行政后勤管理成本一次分摊'!M69+'（六）安全评价中心完全成本分摊'!L63+'（七）微生物检验所完全成本分摊'!L63</f>
        <v>0</v>
      </c>
    </row>
    <row r="76" spans="1:5" x14ac:dyDescent="0.15">
      <c r="A76" s="97">
        <v>2023</v>
      </c>
      <c r="B76" s="97">
        <v>7</v>
      </c>
      <c r="C76" s="36" t="s">
        <v>37</v>
      </c>
      <c r="D76" s="97" t="s">
        <v>119</v>
      </c>
      <c r="E76" s="31">
        <f>'（二）基础数据表2_业务科室基本成本数据'!L71+'（四） 行政后勤管理成本一次分摊'!M70+'（六）安全评价中心完全成本分摊'!L64+'（七）微生物检验所完全成本分摊'!L64</f>
        <v>0</v>
      </c>
    </row>
    <row r="77" spans="1:5" x14ac:dyDescent="0.15">
      <c r="A77" s="97">
        <v>2023</v>
      </c>
      <c r="B77" s="97">
        <v>7</v>
      </c>
      <c r="C77" s="36" t="s">
        <v>39</v>
      </c>
      <c r="D77" s="97" t="s">
        <v>119</v>
      </c>
      <c r="E77" s="31">
        <f>'（二）基础数据表2_业务科室基本成本数据'!L72+'（四） 行政后勤管理成本一次分摊'!M71+'（六）安全评价中心完全成本分摊'!L65+'（七）微生物检验所完全成本分摊'!L65</f>
        <v>0</v>
      </c>
    </row>
    <row r="78" spans="1:5" x14ac:dyDescent="0.15">
      <c r="A78" s="97">
        <v>2023</v>
      </c>
      <c r="B78" s="97">
        <v>7</v>
      </c>
      <c r="C78" s="36" t="s">
        <v>71</v>
      </c>
      <c r="D78" s="97" t="s">
        <v>119</v>
      </c>
      <c r="E78" s="31">
        <f>'（六）安全评价中心完全成本分摊'!L66</f>
        <v>0</v>
      </c>
    </row>
    <row r="79" spans="1:5" x14ac:dyDescent="0.15">
      <c r="A79" s="97">
        <v>2023</v>
      </c>
      <c r="B79" s="97">
        <v>7</v>
      </c>
      <c r="C79" s="36" t="s">
        <v>72</v>
      </c>
      <c r="D79" s="97" t="s">
        <v>119</v>
      </c>
      <c r="E79" s="31">
        <f>'（七）微生物检验所完全成本分摊'!L66</f>
        <v>0</v>
      </c>
    </row>
    <row r="80" spans="1:5" ht="15.75" x14ac:dyDescent="0.15">
      <c r="A80" s="97"/>
      <c r="B80" s="97"/>
      <c r="C80" s="77" t="s">
        <v>318</v>
      </c>
      <c r="D80" s="97"/>
      <c r="E80" s="31"/>
    </row>
    <row r="81" spans="1:5" x14ac:dyDescent="0.15">
      <c r="A81" s="97">
        <v>2023</v>
      </c>
      <c r="B81" s="97">
        <v>8</v>
      </c>
      <c r="C81" s="36" t="s">
        <v>36</v>
      </c>
      <c r="D81" s="97" t="s">
        <v>119</v>
      </c>
      <c r="E81" s="31">
        <f>'（二）基础数据表2_业务科室基本成本数据'!L75+'（四） 行政后勤管理成本一次分摊'!M74+'（六）安全评价中心完全成本分摊'!L67+'（七）微生物检验所完全成本分摊'!L67</f>
        <v>0</v>
      </c>
    </row>
    <row r="82" spans="1:5" x14ac:dyDescent="0.15">
      <c r="A82" s="97">
        <v>2023</v>
      </c>
      <c r="B82" s="97">
        <v>8</v>
      </c>
      <c r="C82" s="36" t="s">
        <v>38</v>
      </c>
      <c r="D82" s="97" t="s">
        <v>119</v>
      </c>
      <c r="E82" s="31">
        <f>'（二）基础数据表2_业务科室基本成本数据'!L76+'（四） 行政后勤管理成本一次分摊'!M75+'（六）安全评价中心完全成本分摊'!L68+'（七）微生物检验所完全成本分摊'!L68</f>
        <v>0</v>
      </c>
    </row>
    <row r="83" spans="1:5" x14ac:dyDescent="0.15">
      <c r="A83" s="97">
        <v>2023</v>
      </c>
      <c r="B83" s="97">
        <v>8</v>
      </c>
      <c r="C83" s="40" t="s">
        <v>80</v>
      </c>
      <c r="D83" s="97" t="s">
        <v>119</v>
      </c>
      <c r="E83" s="31">
        <f>'（二）基础数据表2_业务科室基本成本数据'!L77+'（四） 行政后勤管理成本一次分摊'!M76+'（六）安全评价中心完全成本分摊'!L69+'（七）微生物检验所完全成本分摊'!L69</f>
        <v>0</v>
      </c>
    </row>
    <row r="84" spans="1:5" x14ac:dyDescent="0.15">
      <c r="A84" s="97">
        <v>2023</v>
      </c>
      <c r="B84" s="97">
        <v>8</v>
      </c>
      <c r="C84" s="36" t="s">
        <v>41</v>
      </c>
      <c r="D84" s="97" t="s">
        <v>119</v>
      </c>
      <c r="E84" s="31">
        <f>'（二）基础数据表2_业务科室基本成本数据'!L78+'（四） 行政后勤管理成本一次分摊'!M77+'（六）安全评价中心完全成本分摊'!L70+'（七）微生物检验所完全成本分摊'!L70</f>
        <v>0</v>
      </c>
    </row>
    <row r="85" spans="1:5" x14ac:dyDescent="0.15">
      <c r="A85" s="97">
        <v>2023</v>
      </c>
      <c r="B85" s="97">
        <v>8</v>
      </c>
      <c r="C85" s="36" t="s">
        <v>42</v>
      </c>
      <c r="D85" s="97" t="s">
        <v>119</v>
      </c>
      <c r="E85" s="31">
        <f>'（二）基础数据表2_业务科室基本成本数据'!L79+'（四） 行政后勤管理成本一次分摊'!M78+'（六）安全评价中心完全成本分摊'!L71+'（七）微生物检验所完全成本分摊'!L71</f>
        <v>0</v>
      </c>
    </row>
    <row r="86" spans="1:5" x14ac:dyDescent="0.15">
      <c r="A86" s="97">
        <v>2023</v>
      </c>
      <c r="B86" s="97">
        <v>8</v>
      </c>
      <c r="C86" s="36" t="s">
        <v>43</v>
      </c>
      <c r="D86" s="97" t="s">
        <v>119</v>
      </c>
      <c r="E86" s="31">
        <f>'（二）基础数据表2_业务科室基本成本数据'!L80+'（四） 行政后勤管理成本一次分摊'!M79+'（六）安全评价中心完全成本分摊'!L72+'（七）微生物检验所完全成本分摊'!L72</f>
        <v>0</v>
      </c>
    </row>
    <row r="87" spans="1:5" x14ac:dyDescent="0.15">
      <c r="A87" s="97">
        <v>2023</v>
      </c>
      <c r="B87" s="97">
        <v>8</v>
      </c>
      <c r="C87" s="36" t="s">
        <v>37</v>
      </c>
      <c r="D87" s="97" t="s">
        <v>119</v>
      </c>
      <c r="E87" s="31">
        <f>'（二）基础数据表2_业务科室基本成本数据'!L81+'（四） 行政后勤管理成本一次分摊'!M80+'（六）安全评价中心完全成本分摊'!L73+'（七）微生物检验所完全成本分摊'!L73</f>
        <v>0</v>
      </c>
    </row>
    <row r="88" spans="1:5" x14ac:dyDescent="0.15">
      <c r="A88" s="97">
        <v>2023</v>
      </c>
      <c r="B88" s="97">
        <v>8</v>
      </c>
      <c r="C88" s="36" t="s">
        <v>39</v>
      </c>
      <c r="D88" s="97" t="s">
        <v>119</v>
      </c>
      <c r="E88" s="31">
        <f>'（二）基础数据表2_业务科室基本成本数据'!L82+'（四） 行政后勤管理成本一次分摊'!M81+'（六）安全评价中心完全成本分摊'!L74+'（七）微生物检验所完全成本分摊'!L74</f>
        <v>0</v>
      </c>
    </row>
    <row r="89" spans="1:5" x14ac:dyDescent="0.15">
      <c r="A89" s="97">
        <v>2023</v>
      </c>
      <c r="B89" s="97">
        <v>8</v>
      </c>
      <c r="C89" s="36" t="s">
        <v>71</v>
      </c>
      <c r="D89" s="97" t="s">
        <v>119</v>
      </c>
      <c r="E89" s="31">
        <f>'（六）安全评价中心完全成本分摊'!L75</f>
        <v>0</v>
      </c>
    </row>
    <row r="90" spans="1:5" x14ac:dyDescent="0.15">
      <c r="A90" s="97">
        <v>2023</v>
      </c>
      <c r="B90" s="97">
        <v>8</v>
      </c>
      <c r="C90" s="36" t="s">
        <v>72</v>
      </c>
      <c r="D90" s="97" t="s">
        <v>119</v>
      </c>
      <c r="E90" s="31">
        <f>'（七）微生物检验所完全成本分摊'!L75</f>
        <v>0</v>
      </c>
    </row>
    <row r="91" spans="1:5" ht="15.75" x14ac:dyDescent="0.15">
      <c r="A91" s="97"/>
      <c r="B91" s="97"/>
      <c r="C91" s="77" t="s">
        <v>318</v>
      </c>
      <c r="D91" s="97"/>
      <c r="E91" s="31"/>
    </row>
    <row r="92" spans="1:5" x14ac:dyDescent="0.15">
      <c r="A92" s="97">
        <v>2023</v>
      </c>
      <c r="B92" s="97">
        <v>9</v>
      </c>
      <c r="C92" s="36" t="s">
        <v>36</v>
      </c>
      <c r="D92" s="97" t="s">
        <v>119</v>
      </c>
      <c r="E92" s="31">
        <f>'（二）基础数据表2_业务科室基本成本数据'!L85+'（四） 行政后勤管理成本一次分摊'!M84+'（六）安全评价中心完全成本分摊'!L76+'（七）微生物检验所完全成本分摊'!L76</f>
        <v>0</v>
      </c>
    </row>
    <row r="93" spans="1:5" x14ac:dyDescent="0.15">
      <c r="A93" s="97">
        <v>2023</v>
      </c>
      <c r="B93" s="97">
        <v>9</v>
      </c>
      <c r="C93" s="36" t="s">
        <v>38</v>
      </c>
      <c r="D93" s="97" t="s">
        <v>119</v>
      </c>
      <c r="E93" s="31">
        <f>'（二）基础数据表2_业务科室基本成本数据'!L86+'（四） 行政后勤管理成本一次分摊'!M85+'（六）安全评价中心完全成本分摊'!L77+'（七）微生物检验所完全成本分摊'!L77</f>
        <v>0</v>
      </c>
    </row>
    <row r="94" spans="1:5" x14ac:dyDescent="0.15">
      <c r="A94" s="97">
        <v>2023</v>
      </c>
      <c r="B94" s="97">
        <v>9</v>
      </c>
      <c r="C94" s="40" t="s">
        <v>80</v>
      </c>
      <c r="D94" s="97" t="s">
        <v>119</v>
      </c>
      <c r="E94" s="31">
        <f>'（二）基础数据表2_业务科室基本成本数据'!L87+'（四） 行政后勤管理成本一次分摊'!M86+'（六）安全评价中心完全成本分摊'!L78+'（七）微生物检验所完全成本分摊'!L78</f>
        <v>0</v>
      </c>
    </row>
    <row r="95" spans="1:5" x14ac:dyDescent="0.15">
      <c r="A95" s="97">
        <v>2023</v>
      </c>
      <c r="B95" s="97">
        <v>9</v>
      </c>
      <c r="C95" s="36" t="s">
        <v>41</v>
      </c>
      <c r="D95" s="97" t="s">
        <v>119</v>
      </c>
      <c r="E95" s="31">
        <f>'（二）基础数据表2_业务科室基本成本数据'!L88+'（四） 行政后勤管理成本一次分摊'!M87+'（六）安全评价中心完全成本分摊'!L79+'（七）微生物检验所完全成本分摊'!L79</f>
        <v>0</v>
      </c>
    </row>
    <row r="96" spans="1:5" x14ac:dyDescent="0.15">
      <c r="A96" s="97">
        <v>2023</v>
      </c>
      <c r="B96" s="97">
        <v>9</v>
      </c>
      <c r="C96" s="36" t="s">
        <v>42</v>
      </c>
      <c r="D96" s="97" t="s">
        <v>119</v>
      </c>
      <c r="E96" s="31">
        <f>'（二）基础数据表2_业务科室基本成本数据'!L89+'（四） 行政后勤管理成本一次分摊'!M88+'（六）安全评价中心完全成本分摊'!L80+'（七）微生物检验所完全成本分摊'!L80</f>
        <v>0</v>
      </c>
    </row>
    <row r="97" spans="1:5" x14ac:dyDescent="0.15">
      <c r="A97" s="97">
        <v>2023</v>
      </c>
      <c r="B97" s="97">
        <v>9</v>
      </c>
      <c r="C97" s="36" t="s">
        <v>43</v>
      </c>
      <c r="D97" s="97" t="s">
        <v>119</v>
      </c>
      <c r="E97" s="31">
        <f>'（二）基础数据表2_业务科室基本成本数据'!L90+'（四） 行政后勤管理成本一次分摊'!M89+'（六）安全评价中心完全成本分摊'!L81+'（七）微生物检验所完全成本分摊'!L81</f>
        <v>0</v>
      </c>
    </row>
    <row r="98" spans="1:5" x14ac:dyDescent="0.15">
      <c r="A98" s="97">
        <v>2023</v>
      </c>
      <c r="B98" s="97">
        <v>9</v>
      </c>
      <c r="C98" s="36" t="s">
        <v>37</v>
      </c>
      <c r="D98" s="97" t="s">
        <v>119</v>
      </c>
      <c r="E98" s="31">
        <f>'（二）基础数据表2_业务科室基本成本数据'!L91+'（四） 行政后勤管理成本一次分摊'!M90+'（六）安全评价中心完全成本分摊'!L82+'（七）微生物检验所完全成本分摊'!L82</f>
        <v>0</v>
      </c>
    </row>
    <row r="99" spans="1:5" x14ac:dyDescent="0.15">
      <c r="A99" s="97">
        <v>2023</v>
      </c>
      <c r="B99" s="97">
        <v>9</v>
      </c>
      <c r="C99" s="36" t="s">
        <v>39</v>
      </c>
      <c r="D99" s="97" t="s">
        <v>119</v>
      </c>
      <c r="E99" s="31">
        <f>'（二）基础数据表2_业务科室基本成本数据'!L92+'（四） 行政后勤管理成本一次分摊'!M91+'（六）安全评价中心完全成本分摊'!L83+'（七）微生物检验所完全成本分摊'!L83</f>
        <v>0</v>
      </c>
    </row>
    <row r="100" spans="1:5" x14ac:dyDescent="0.15">
      <c r="A100" s="97">
        <v>2023</v>
      </c>
      <c r="B100" s="97">
        <v>9</v>
      </c>
      <c r="C100" s="36" t="s">
        <v>71</v>
      </c>
      <c r="D100" s="97" t="s">
        <v>119</v>
      </c>
      <c r="E100" s="31">
        <f>'（六）安全评价中心完全成本分摊'!L84</f>
        <v>0</v>
      </c>
    </row>
    <row r="101" spans="1:5" x14ac:dyDescent="0.15">
      <c r="A101" s="97">
        <v>2023</v>
      </c>
      <c r="B101" s="97">
        <v>9</v>
      </c>
      <c r="C101" s="36" t="s">
        <v>72</v>
      </c>
      <c r="D101" s="97" t="s">
        <v>119</v>
      </c>
      <c r="E101" s="31">
        <f>'（七）微生物检验所完全成本分摊'!L84</f>
        <v>0</v>
      </c>
    </row>
    <row r="102" spans="1:5" ht="15.75" x14ac:dyDescent="0.15">
      <c r="A102" s="97"/>
      <c r="B102" s="97"/>
      <c r="C102" s="77" t="s">
        <v>318</v>
      </c>
      <c r="D102" s="97"/>
      <c r="E102" s="31"/>
    </row>
    <row r="103" spans="1:5" x14ac:dyDescent="0.15">
      <c r="A103" s="97">
        <v>2023</v>
      </c>
      <c r="B103" s="97">
        <v>10</v>
      </c>
      <c r="C103" s="36" t="s">
        <v>36</v>
      </c>
      <c r="D103" s="97" t="s">
        <v>119</v>
      </c>
      <c r="E103" s="31">
        <f>'（二）基础数据表2_业务科室基本成本数据'!L95+'（四） 行政后勤管理成本一次分摊'!M94+'（六）安全评价中心完全成本分摊'!L85+'（七）微生物检验所完全成本分摊'!L85</f>
        <v>0</v>
      </c>
    </row>
    <row r="104" spans="1:5" x14ac:dyDescent="0.15">
      <c r="A104" s="97">
        <v>2023</v>
      </c>
      <c r="B104" s="97">
        <v>10</v>
      </c>
      <c r="C104" s="36" t="s">
        <v>38</v>
      </c>
      <c r="D104" s="97" t="s">
        <v>119</v>
      </c>
      <c r="E104" s="31">
        <f>'（二）基础数据表2_业务科室基本成本数据'!L96+'（四） 行政后勤管理成本一次分摊'!M95+'（六）安全评价中心完全成本分摊'!L86+'（七）微生物检验所完全成本分摊'!L86</f>
        <v>0</v>
      </c>
    </row>
    <row r="105" spans="1:5" x14ac:dyDescent="0.15">
      <c r="A105" s="97">
        <v>2023</v>
      </c>
      <c r="B105" s="97">
        <v>10</v>
      </c>
      <c r="C105" s="40" t="s">
        <v>80</v>
      </c>
      <c r="D105" s="97" t="s">
        <v>119</v>
      </c>
      <c r="E105" s="31">
        <f>'（二）基础数据表2_业务科室基本成本数据'!L97+'（四） 行政后勤管理成本一次分摊'!M96+'（六）安全评价中心完全成本分摊'!L87+'（七）微生物检验所完全成本分摊'!L87</f>
        <v>0</v>
      </c>
    </row>
    <row r="106" spans="1:5" x14ac:dyDescent="0.15">
      <c r="A106" s="97">
        <v>2023</v>
      </c>
      <c r="B106" s="97">
        <v>10</v>
      </c>
      <c r="C106" s="36" t="s">
        <v>41</v>
      </c>
      <c r="D106" s="97" t="s">
        <v>119</v>
      </c>
      <c r="E106" s="31">
        <f>'（二）基础数据表2_业务科室基本成本数据'!L98+'（四） 行政后勤管理成本一次分摊'!M97+'（六）安全评价中心完全成本分摊'!L88+'（七）微生物检验所完全成本分摊'!L88</f>
        <v>0</v>
      </c>
    </row>
    <row r="107" spans="1:5" x14ac:dyDescent="0.15">
      <c r="A107" s="97">
        <v>2023</v>
      </c>
      <c r="B107" s="97">
        <v>10</v>
      </c>
      <c r="C107" s="36" t="s">
        <v>42</v>
      </c>
      <c r="D107" s="97" t="s">
        <v>119</v>
      </c>
      <c r="E107" s="31">
        <f>'（二）基础数据表2_业务科室基本成本数据'!L99+'（四） 行政后勤管理成本一次分摊'!M98+'（六）安全评价中心完全成本分摊'!L89+'（七）微生物检验所完全成本分摊'!L89</f>
        <v>0</v>
      </c>
    </row>
    <row r="108" spans="1:5" x14ac:dyDescent="0.15">
      <c r="A108" s="97">
        <v>2023</v>
      </c>
      <c r="B108" s="97">
        <v>10</v>
      </c>
      <c r="C108" s="36" t="s">
        <v>43</v>
      </c>
      <c r="D108" s="97" t="s">
        <v>119</v>
      </c>
      <c r="E108" s="31">
        <f>'（二）基础数据表2_业务科室基本成本数据'!L100+'（四） 行政后勤管理成本一次分摊'!M99+'（六）安全评价中心完全成本分摊'!L90+'（七）微生物检验所完全成本分摊'!L90</f>
        <v>0</v>
      </c>
    </row>
    <row r="109" spans="1:5" x14ac:dyDescent="0.15">
      <c r="A109" s="97">
        <v>2023</v>
      </c>
      <c r="B109" s="97">
        <v>10</v>
      </c>
      <c r="C109" s="36" t="s">
        <v>37</v>
      </c>
      <c r="D109" s="97" t="s">
        <v>119</v>
      </c>
      <c r="E109" s="31">
        <f>'（二）基础数据表2_业务科室基本成本数据'!L101+'（四） 行政后勤管理成本一次分摊'!M100+'（六）安全评价中心完全成本分摊'!L91+'（七）微生物检验所完全成本分摊'!L91</f>
        <v>0</v>
      </c>
    </row>
    <row r="110" spans="1:5" x14ac:dyDescent="0.15">
      <c r="A110" s="97">
        <v>2023</v>
      </c>
      <c r="B110" s="97">
        <v>10</v>
      </c>
      <c r="C110" s="36" t="s">
        <v>39</v>
      </c>
      <c r="D110" s="97" t="s">
        <v>119</v>
      </c>
      <c r="E110" s="31">
        <f>'（二）基础数据表2_业务科室基本成本数据'!L102+'（四） 行政后勤管理成本一次分摊'!M101+'（六）安全评价中心完全成本分摊'!L92+'（七）微生物检验所完全成本分摊'!L92</f>
        <v>0</v>
      </c>
    </row>
    <row r="111" spans="1:5" x14ac:dyDescent="0.15">
      <c r="A111" s="97">
        <v>2023</v>
      </c>
      <c r="B111" s="97">
        <v>10</v>
      </c>
      <c r="C111" s="36" t="s">
        <v>71</v>
      </c>
      <c r="D111" s="97" t="s">
        <v>119</v>
      </c>
      <c r="E111" s="31">
        <f>'（六）安全评价中心完全成本分摊'!L93</f>
        <v>0</v>
      </c>
    </row>
    <row r="112" spans="1:5" x14ac:dyDescent="0.15">
      <c r="A112" s="97">
        <v>2023</v>
      </c>
      <c r="B112" s="97">
        <v>10</v>
      </c>
      <c r="C112" s="36" t="s">
        <v>72</v>
      </c>
      <c r="D112" s="97" t="s">
        <v>119</v>
      </c>
      <c r="E112" s="31">
        <f>'（七）微生物检验所完全成本分摊'!L93</f>
        <v>0</v>
      </c>
    </row>
    <row r="113" spans="1:5" ht="15.75" x14ac:dyDescent="0.15">
      <c r="A113" s="97"/>
      <c r="B113" s="97"/>
      <c r="C113" s="77" t="s">
        <v>318</v>
      </c>
      <c r="D113" s="97"/>
      <c r="E113" s="31"/>
    </row>
    <row r="114" spans="1:5" x14ac:dyDescent="0.15">
      <c r="A114" s="97">
        <v>2023</v>
      </c>
      <c r="B114" s="97">
        <v>11</v>
      </c>
      <c r="C114" s="36" t="s">
        <v>36</v>
      </c>
      <c r="D114" s="97" t="s">
        <v>119</v>
      </c>
      <c r="E114" s="31">
        <f>'（二）基础数据表2_业务科室基本成本数据'!L105+'（四） 行政后勤管理成本一次分摊'!M104+'（六）安全评价中心完全成本分摊'!L94+'（七）微生物检验所完全成本分摊'!L94</f>
        <v>0</v>
      </c>
    </row>
    <row r="115" spans="1:5" x14ac:dyDescent="0.15">
      <c r="A115" s="97">
        <v>2023</v>
      </c>
      <c r="B115" s="97">
        <v>11</v>
      </c>
      <c r="C115" s="36" t="s">
        <v>38</v>
      </c>
      <c r="D115" s="97" t="s">
        <v>119</v>
      </c>
      <c r="E115" s="31">
        <f>'（二）基础数据表2_业务科室基本成本数据'!L106+'（四） 行政后勤管理成本一次分摊'!M105+'（六）安全评价中心完全成本分摊'!L95+'（七）微生物检验所完全成本分摊'!L95</f>
        <v>0</v>
      </c>
    </row>
    <row r="116" spans="1:5" x14ac:dyDescent="0.15">
      <c r="A116" s="97">
        <v>2023</v>
      </c>
      <c r="B116" s="97">
        <v>11</v>
      </c>
      <c r="C116" s="40" t="s">
        <v>80</v>
      </c>
      <c r="D116" s="97" t="s">
        <v>119</v>
      </c>
      <c r="E116" s="31">
        <f>'（二）基础数据表2_业务科室基本成本数据'!L107+'（四） 行政后勤管理成本一次分摊'!M106+'（六）安全评价中心完全成本分摊'!L96+'（七）微生物检验所完全成本分摊'!L96</f>
        <v>0</v>
      </c>
    </row>
    <row r="117" spans="1:5" x14ac:dyDescent="0.15">
      <c r="A117" s="97">
        <v>2023</v>
      </c>
      <c r="B117" s="97">
        <v>11</v>
      </c>
      <c r="C117" s="36" t="s">
        <v>41</v>
      </c>
      <c r="D117" s="97" t="s">
        <v>119</v>
      </c>
      <c r="E117" s="31">
        <f>'（二）基础数据表2_业务科室基本成本数据'!L108+'（四） 行政后勤管理成本一次分摊'!M107+'（六）安全评价中心完全成本分摊'!L97+'（七）微生物检验所完全成本分摊'!L97</f>
        <v>0</v>
      </c>
    </row>
    <row r="118" spans="1:5" x14ac:dyDescent="0.15">
      <c r="A118" s="97">
        <v>2023</v>
      </c>
      <c r="B118" s="97">
        <v>11</v>
      </c>
      <c r="C118" s="36" t="s">
        <v>42</v>
      </c>
      <c r="D118" s="97" t="s">
        <v>119</v>
      </c>
      <c r="E118" s="31">
        <f>'（二）基础数据表2_业务科室基本成本数据'!L109+'（四） 行政后勤管理成本一次分摊'!M108+'（六）安全评价中心完全成本分摊'!L98+'（七）微生物检验所完全成本分摊'!L98</f>
        <v>0</v>
      </c>
    </row>
    <row r="119" spans="1:5" x14ac:dyDescent="0.15">
      <c r="A119" s="97">
        <v>2023</v>
      </c>
      <c r="B119" s="97">
        <v>11</v>
      </c>
      <c r="C119" s="36" t="s">
        <v>43</v>
      </c>
      <c r="D119" s="97" t="s">
        <v>119</v>
      </c>
      <c r="E119" s="31">
        <f>'（二）基础数据表2_业务科室基本成本数据'!L110+'（四） 行政后勤管理成本一次分摊'!M109+'（六）安全评价中心完全成本分摊'!L99+'（七）微生物检验所完全成本分摊'!L99</f>
        <v>0</v>
      </c>
    </row>
    <row r="120" spans="1:5" x14ac:dyDescent="0.15">
      <c r="A120" s="97">
        <v>2023</v>
      </c>
      <c r="B120" s="97">
        <v>11</v>
      </c>
      <c r="C120" s="36" t="s">
        <v>37</v>
      </c>
      <c r="D120" s="97" t="s">
        <v>119</v>
      </c>
      <c r="E120" s="31">
        <f>'（二）基础数据表2_业务科室基本成本数据'!L111+'（四） 行政后勤管理成本一次分摊'!M110+'（六）安全评价中心完全成本分摊'!L100+'（七）微生物检验所完全成本分摊'!L100</f>
        <v>0</v>
      </c>
    </row>
    <row r="121" spans="1:5" x14ac:dyDescent="0.15">
      <c r="A121" s="97">
        <v>2023</v>
      </c>
      <c r="B121" s="97">
        <v>11</v>
      </c>
      <c r="C121" s="36" t="s">
        <v>39</v>
      </c>
      <c r="D121" s="97" t="s">
        <v>119</v>
      </c>
      <c r="E121" s="31">
        <f>'（二）基础数据表2_业务科室基本成本数据'!L112+'（四） 行政后勤管理成本一次分摊'!M111+'（六）安全评价中心完全成本分摊'!L101+'（七）微生物检验所完全成本分摊'!L101</f>
        <v>0</v>
      </c>
    </row>
    <row r="122" spans="1:5" x14ac:dyDescent="0.15">
      <c r="A122" s="97">
        <v>2023</v>
      </c>
      <c r="B122" s="97">
        <v>11</v>
      </c>
      <c r="C122" s="36" t="s">
        <v>71</v>
      </c>
      <c r="D122" s="97" t="s">
        <v>119</v>
      </c>
      <c r="E122" s="31">
        <f>'（六）安全评价中心完全成本分摊'!L102</f>
        <v>0</v>
      </c>
    </row>
    <row r="123" spans="1:5" x14ac:dyDescent="0.15">
      <c r="A123" s="97">
        <v>2023</v>
      </c>
      <c r="B123" s="97">
        <v>11</v>
      </c>
      <c r="C123" s="36" t="s">
        <v>72</v>
      </c>
      <c r="D123" s="97" t="s">
        <v>119</v>
      </c>
      <c r="E123" s="31">
        <f>'（七）微生物检验所完全成本分摊'!L102</f>
        <v>0</v>
      </c>
    </row>
    <row r="124" spans="1:5" ht="15.75" x14ac:dyDescent="0.15">
      <c r="A124" s="97"/>
      <c r="B124" s="97"/>
      <c r="C124" s="77" t="s">
        <v>318</v>
      </c>
      <c r="D124" s="97"/>
      <c r="E124" s="31"/>
    </row>
    <row r="125" spans="1:5" x14ac:dyDescent="0.15">
      <c r="A125" s="97">
        <v>2023</v>
      </c>
      <c r="B125" s="97">
        <v>12</v>
      </c>
      <c r="C125" s="36" t="s">
        <v>36</v>
      </c>
      <c r="D125" s="97" t="s">
        <v>119</v>
      </c>
      <c r="E125" s="31">
        <f>'（二）基础数据表2_业务科室基本成本数据'!L115+'（四） 行政后勤管理成本一次分摊'!M114+'（六）安全评价中心完全成本分摊'!L103+'（七）微生物检验所完全成本分摊'!L103</f>
        <v>0</v>
      </c>
    </row>
    <row r="126" spans="1:5" x14ac:dyDescent="0.15">
      <c r="A126" s="97">
        <v>2023</v>
      </c>
      <c r="B126" s="97">
        <v>12</v>
      </c>
      <c r="C126" s="36" t="s">
        <v>38</v>
      </c>
      <c r="D126" s="97" t="s">
        <v>119</v>
      </c>
      <c r="E126" s="31">
        <f>'（二）基础数据表2_业务科室基本成本数据'!L116+'（四） 行政后勤管理成本一次分摊'!M115+'（六）安全评价中心完全成本分摊'!L104+'（七）微生物检验所完全成本分摊'!L104</f>
        <v>0</v>
      </c>
    </row>
    <row r="127" spans="1:5" x14ac:dyDescent="0.15">
      <c r="A127" s="97">
        <v>2023</v>
      </c>
      <c r="B127" s="97">
        <v>12</v>
      </c>
      <c r="C127" s="40" t="s">
        <v>80</v>
      </c>
      <c r="D127" s="97" t="s">
        <v>119</v>
      </c>
      <c r="E127" s="31">
        <f>'（二）基础数据表2_业务科室基本成本数据'!L117+'（四） 行政后勤管理成本一次分摊'!M116+'（六）安全评价中心完全成本分摊'!L105+'（七）微生物检验所完全成本分摊'!L105</f>
        <v>0</v>
      </c>
    </row>
    <row r="128" spans="1:5" x14ac:dyDescent="0.15">
      <c r="A128" s="97">
        <v>2023</v>
      </c>
      <c r="B128" s="97">
        <v>12</v>
      </c>
      <c r="C128" s="36" t="s">
        <v>41</v>
      </c>
      <c r="D128" s="97" t="s">
        <v>119</v>
      </c>
      <c r="E128" s="31">
        <f>'（二）基础数据表2_业务科室基本成本数据'!L118+'（四） 行政后勤管理成本一次分摊'!M117+'（六）安全评价中心完全成本分摊'!L106+'（七）微生物检验所完全成本分摊'!L106</f>
        <v>0</v>
      </c>
    </row>
    <row r="129" spans="1:5" x14ac:dyDescent="0.15">
      <c r="A129" s="97">
        <v>2023</v>
      </c>
      <c r="B129" s="97">
        <v>12</v>
      </c>
      <c r="C129" s="36" t="s">
        <v>42</v>
      </c>
      <c r="D129" s="97" t="s">
        <v>119</v>
      </c>
      <c r="E129" s="31">
        <f>'（二）基础数据表2_业务科室基本成本数据'!L119+'（四） 行政后勤管理成本一次分摊'!M118+'（六）安全评价中心完全成本分摊'!L107+'（七）微生物检验所完全成本分摊'!L107</f>
        <v>0</v>
      </c>
    </row>
    <row r="130" spans="1:5" x14ac:dyDescent="0.15">
      <c r="A130" s="97">
        <v>2023</v>
      </c>
      <c r="B130" s="97">
        <v>12</v>
      </c>
      <c r="C130" s="36" t="s">
        <v>43</v>
      </c>
      <c r="D130" s="97" t="s">
        <v>119</v>
      </c>
      <c r="E130" s="31">
        <f>'（二）基础数据表2_业务科室基本成本数据'!L120+'（四） 行政后勤管理成本一次分摊'!M119+'（六）安全评价中心完全成本分摊'!L108+'（七）微生物检验所完全成本分摊'!L108</f>
        <v>0</v>
      </c>
    </row>
    <row r="131" spans="1:5" x14ac:dyDescent="0.15">
      <c r="A131" s="97">
        <v>2023</v>
      </c>
      <c r="B131" s="97">
        <v>12</v>
      </c>
      <c r="C131" s="36" t="s">
        <v>37</v>
      </c>
      <c r="D131" s="97" t="s">
        <v>119</v>
      </c>
      <c r="E131" s="31">
        <f>'（二）基础数据表2_业务科室基本成本数据'!L121+'（四） 行政后勤管理成本一次分摊'!M120+'（六）安全评价中心完全成本分摊'!L109+'（七）微生物检验所完全成本分摊'!L109</f>
        <v>0</v>
      </c>
    </row>
    <row r="132" spans="1:5" x14ac:dyDescent="0.15">
      <c r="A132" s="97">
        <v>2023</v>
      </c>
      <c r="B132" s="97">
        <v>12</v>
      </c>
      <c r="C132" s="36" t="s">
        <v>39</v>
      </c>
      <c r="D132" s="97" t="s">
        <v>119</v>
      </c>
      <c r="E132" s="31">
        <f>'（二）基础数据表2_业务科室基本成本数据'!L122+'（四） 行政后勤管理成本一次分摊'!M121+'（六）安全评价中心完全成本分摊'!L110+'（七）微生物检验所完全成本分摊'!L110</f>
        <v>0</v>
      </c>
    </row>
    <row r="133" spans="1:5" x14ac:dyDescent="0.15">
      <c r="A133" s="97">
        <v>2023</v>
      </c>
      <c r="B133" s="97">
        <v>12</v>
      </c>
      <c r="C133" s="36" t="s">
        <v>71</v>
      </c>
      <c r="D133" s="97" t="s">
        <v>119</v>
      </c>
      <c r="E133" s="31">
        <f>'（六）安全评价中心完全成本分摊'!L111</f>
        <v>0</v>
      </c>
    </row>
    <row r="134" spans="1:5" x14ac:dyDescent="0.15">
      <c r="A134" s="97">
        <v>2023</v>
      </c>
      <c r="B134" s="97">
        <v>12</v>
      </c>
      <c r="C134" s="36" t="s">
        <v>72</v>
      </c>
      <c r="D134" s="97" t="s">
        <v>119</v>
      </c>
      <c r="E134" s="31">
        <f>'（七）微生物检验所完全成本分摊'!L111</f>
        <v>0</v>
      </c>
    </row>
  </sheetData>
  <mergeCells count="1">
    <mergeCell ref="A2:E2"/>
  </mergeCells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37"/>
  <sheetViews>
    <sheetView zoomScale="90" zoomScaleNormal="90" zoomScaleSheetLayoutView="80" workbookViewId="0">
      <pane xSplit="4" ySplit="5" topLeftCell="H6" activePane="bottomRight" state="frozen"/>
      <selection sqref="A1:XFD1048576"/>
      <selection pane="topRight" sqref="A1:XFD1048576"/>
      <selection pane="bottomLeft" sqref="A1:XFD1048576"/>
      <selection pane="bottomRight" activeCell="N24" sqref="N24"/>
    </sheetView>
  </sheetViews>
  <sheetFormatPr defaultRowHeight="13.5" x14ac:dyDescent="0.15"/>
  <cols>
    <col min="1" max="1" width="6.625" style="30" customWidth="1"/>
    <col min="2" max="2" width="4.625" style="34" customWidth="1"/>
    <col min="3" max="3" width="28.375" style="30" bestFit="1" customWidth="1"/>
    <col min="4" max="4" width="12.5" style="30" customWidth="1"/>
    <col min="5" max="6" width="12.5" style="30" bestFit="1" customWidth="1"/>
    <col min="7" max="8" width="11.375" style="30" bestFit="1" customWidth="1"/>
    <col min="9" max="9" width="12.5" style="30" bestFit="1" customWidth="1"/>
    <col min="10" max="13" width="11.375" style="30" bestFit="1" customWidth="1"/>
    <col min="14" max="14" width="11.375" style="30" customWidth="1"/>
    <col min="15" max="15" width="13.625" style="30" customWidth="1"/>
    <col min="16" max="16" width="13.25" style="30" customWidth="1"/>
    <col min="17" max="17" width="11.625" style="30" customWidth="1"/>
    <col min="18" max="18" width="9.875" style="30" customWidth="1"/>
    <col min="19" max="22" width="11.375" style="30" bestFit="1" customWidth="1"/>
    <col min="23" max="23" width="9.75" style="30" customWidth="1"/>
    <col min="24" max="16384" width="9" style="30"/>
  </cols>
  <sheetData>
    <row r="1" spans="1:24" ht="21" customHeight="1" x14ac:dyDescent="0.15">
      <c r="A1" s="91" t="s">
        <v>282</v>
      </c>
    </row>
    <row r="2" spans="1:24" ht="25.5" x14ac:dyDescent="0.15">
      <c r="B2" s="130" t="s">
        <v>269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1"/>
    </row>
    <row r="3" spans="1:24" ht="21" customHeight="1" x14ac:dyDescent="0.15">
      <c r="A3" s="126" t="s">
        <v>152</v>
      </c>
      <c r="B3" s="126" t="s">
        <v>146</v>
      </c>
      <c r="C3" s="127" t="s">
        <v>149</v>
      </c>
      <c r="D3" s="81"/>
      <c r="E3" s="126" t="s">
        <v>249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32" t="s">
        <v>165</v>
      </c>
      <c r="T3" s="133"/>
      <c r="U3" s="133"/>
      <c r="V3" s="133"/>
      <c r="W3" s="78" t="s">
        <v>166</v>
      </c>
      <c r="X3" s="107" t="s">
        <v>2</v>
      </c>
    </row>
    <row r="4" spans="1:24" ht="27.75" customHeight="1" x14ac:dyDescent="0.15">
      <c r="A4" s="126"/>
      <c r="B4" s="126"/>
      <c r="C4" s="128"/>
      <c r="D4" s="81"/>
      <c r="E4" s="132" t="s">
        <v>122</v>
      </c>
      <c r="F4" s="133"/>
      <c r="G4" s="133"/>
      <c r="H4" s="133"/>
      <c r="I4" s="133"/>
      <c r="J4" s="133"/>
      <c r="K4" s="133"/>
      <c r="L4" s="134"/>
      <c r="M4" s="107" t="s">
        <v>250</v>
      </c>
      <c r="N4" s="109" t="s">
        <v>258</v>
      </c>
      <c r="O4" s="109" t="s">
        <v>123</v>
      </c>
      <c r="P4" s="109" t="s">
        <v>124</v>
      </c>
      <c r="Q4" s="109" t="s">
        <v>125</v>
      </c>
      <c r="R4" s="107" t="s">
        <v>251</v>
      </c>
      <c r="S4" s="107" t="s">
        <v>252</v>
      </c>
      <c r="T4" s="107" t="s">
        <v>253</v>
      </c>
      <c r="U4" s="107" t="s">
        <v>254</v>
      </c>
      <c r="V4" s="107" t="s">
        <v>255</v>
      </c>
      <c r="W4" s="107" t="s">
        <v>256</v>
      </c>
      <c r="X4" s="117"/>
    </row>
    <row r="5" spans="1:24" ht="18" customHeight="1" x14ac:dyDescent="0.15">
      <c r="A5" s="126"/>
      <c r="B5" s="126"/>
      <c r="C5" s="129"/>
      <c r="D5" s="81" t="s">
        <v>84</v>
      </c>
      <c r="E5" s="82" t="s">
        <v>85</v>
      </c>
      <c r="F5" s="61" t="s">
        <v>3</v>
      </c>
      <c r="G5" s="61" t="s">
        <v>244</v>
      </c>
      <c r="H5" s="61" t="s">
        <v>245</v>
      </c>
      <c r="I5" s="61" t="s">
        <v>246</v>
      </c>
      <c r="J5" s="61" t="s">
        <v>159</v>
      </c>
      <c r="K5" s="61" t="s">
        <v>247</v>
      </c>
      <c r="L5" s="61" t="s">
        <v>248</v>
      </c>
      <c r="M5" s="108"/>
      <c r="N5" s="109"/>
      <c r="O5" s="109"/>
      <c r="P5" s="109"/>
      <c r="Q5" s="109"/>
      <c r="R5" s="108"/>
      <c r="S5" s="108"/>
      <c r="T5" s="117"/>
      <c r="U5" s="108"/>
      <c r="V5" s="108"/>
      <c r="W5" s="108"/>
      <c r="X5" s="108"/>
    </row>
    <row r="6" spans="1:24" x14ac:dyDescent="0.15">
      <c r="A6" s="32">
        <v>2023</v>
      </c>
      <c r="B6" s="32">
        <v>1</v>
      </c>
      <c r="C6" s="36" t="s">
        <v>36</v>
      </c>
      <c r="D6" s="31">
        <f t="shared" ref="D6:D15" si="0">SUM(F6:W6)</f>
        <v>38989.57</v>
      </c>
      <c r="E6" s="31">
        <f t="shared" ref="E6:E15" si="1">SUM(F6:L6)</f>
        <v>15447.07</v>
      </c>
      <c r="F6" s="31">
        <f>IF('（一）基础数据表1_业务科室及项目成本人工时累计数 '!$F$6=0,"-",'（八）科室完全成本归集'!$E$4*'（一）基础数据表1_业务科室及项目成本人工时累计数 '!H6/'（一）基础数据表1_业务科室及项目成本人工时累计数 '!$F$6)</f>
        <v>15447.07</v>
      </c>
      <c r="G6" s="31">
        <f>IF('（一）基础数据表1_业务科室及项目成本人工时累计数 '!$F$6=0,"-",'（八）科室完全成本归集'!$E$4*'（一）基础数据表1_业务科室及项目成本人工时累计数 '!I6/'（一）基础数据表1_业务科室及项目成本人工时累计数 '!$F$6)</f>
        <v>0</v>
      </c>
      <c r="H6" s="31">
        <f>IF('（一）基础数据表1_业务科室及项目成本人工时累计数 '!$F$6=0,"-",'（八）科室完全成本归集'!$E$4*'（一）基础数据表1_业务科室及项目成本人工时累计数 '!J6/'（一）基础数据表1_业务科室及项目成本人工时累计数 '!$F$6)</f>
        <v>0</v>
      </c>
      <c r="I6" s="31">
        <f>IF('（一）基础数据表1_业务科室及项目成本人工时累计数 '!$F$6=0,"-",'（八）科室完全成本归集'!$E$4*'（一）基础数据表1_业务科室及项目成本人工时累计数 '!K6/'（一）基础数据表1_业务科室及项目成本人工时累计数 '!$F$6)</f>
        <v>0</v>
      </c>
      <c r="J6" s="31">
        <f>IF('（一）基础数据表1_业务科室及项目成本人工时累计数 '!$F$6=0,"-",'（八）科室完全成本归集'!$E$4*'（一）基础数据表1_业务科室及项目成本人工时累计数 '!L6/'（一）基础数据表1_业务科室及项目成本人工时累计数 '!$F$6)</f>
        <v>0</v>
      </c>
      <c r="K6" s="31">
        <f>IF('（一）基础数据表1_业务科室及项目成本人工时累计数 '!$F$6=0,"-",'（八）科室完全成本归集'!$E$4*'（一）基础数据表1_业务科室及项目成本人工时累计数 '!M6/'（一）基础数据表1_业务科室及项目成本人工时累计数 '!$F$6)</f>
        <v>0</v>
      </c>
      <c r="L6" s="31">
        <f>IF('（一）基础数据表1_业务科室及项目成本人工时累计数 '!$F$6=0,"-",'（八）科室完全成本归集'!$E$4*'（一）基础数据表1_业务科室及项目成本人工时累计数 '!N6/'（一）基础数据表1_业务科室及项目成本人工时累计数 '!$F$6)</f>
        <v>0</v>
      </c>
      <c r="M6" s="31">
        <f>IF('（一）基础数据表1_业务科室及项目成本人工时累计数 '!$F$6=0,"-",'（八）科室完全成本归集'!$E$4*'（一）基础数据表1_业务科室及项目成本人工时累计数 '!O6/'（一）基础数据表1_业务科室及项目成本人工时累计数 '!$F$6)</f>
        <v>0</v>
      </c>
      <c r="N6" s="31">
        <f>IF('（一）基础数据表1_业务科室及项目成本人工时累计数 '!$F$6=0,"-",'（八）科室完全成本归集'!$E$4*'（一）基础数据表1_业务科室及项目成本人工时累计数 '!P6/'（一）基础数据表1_业务科室及项目成本人工时累计数 '!$F$6)</f>
        <v>7437.48</v>
      </c>
      <c r="O6" s="31">
        <f>IF('（一）基础数据表1_业务科室及项目成本人工时累计数 '!$F$6=0,"-",'（八）科室完全成本归集'!$E$4*'（一）基础数据表1_业务科室及项目成本人工时累计数 '!Q6/'（一）基础数据表1_业务科室及项目成本人工时累计数 '!$F$6)</f>
        <v>11442.28</v>
      </c>
      <c r="P6" s="31">
        <f>IF('（一）基础数据表1_业务科室及项目成本人工时累计数 '!$F$6=0,"-",'（八）科室完全成本归集'!$E$4*'（一）基础数据表1_业务科室及项目成本人工时累计数 '!R6/'（一）基础数据表1_业务科室及项目成本人工时累计数 '!$F$6)</f>
        <v>85.82</v>
      </c>
      <c r="Q6" s="31">
        <f>IF('（一）基础数据表1_业务科室及项目成本人工时累计数 '!$F$6=0,"-",'（八）科室完全成本归集'!$E$4*'（一）基础数据表1_业务科室及项目成本人工时累计数 '!S6/'（一）基础数据表1_业务科室及项目成本人工时累计数 '!$F$6)</f>
        <v>28.61</v>
      </c>
      <c r="R6" s="31">
        <f>IF('（一）基础数据表1_业务科室及项目成本人工时累计数 '!$F$6=0,"-",'（八）科室完全成本归集'!$E$4*'（一）基础数据表1_业务科室及项目成本人工时累计数 '!T6/'（一）基础数据表1_业务科室及项目成本人工时累计数 '!$F$6)</f>
        <v>57.21</v>
      </c>
      <c r="S6" s="31">
        <f>IF('（一）基础数据表1_业务科室及项目成本人工时累计数 '!$F$6=0,"-",'（八）科室完全成本归集'!$E$4*'（一）基础数据表1_业务科室及项目成本人工时累计数 '!U6/'（一）基础数据表1_业务科室及项目成本人工时累计数 '!$F$6)</f>
        <v>57.21</v>
      </c>
      <c r="T6" s="31">
        <f>IF('（一）基础数据表1_业务科室及项目成本人工时累计数 '!$F$6=0,"-",'（八）科室完全成本归集'!$E$4*'（一）基础数据表1_业务科室及项目成本人工时累计数 '!V6/'（一）基础数据表1_业务科室及项目成本人工时累计数 '!$F$6)</f>
        <v>28.61</v>
      </c>
      <c r="U6" s="31">
        <f>IF('（一）基础数据表1_业务科室及项目成本人工时累计数 '!$F$6=0,"-",'（八）科室完全成本归集'!$E$4*'（一）基础数据表1_业务科室及项目成本人工时累计数 '!W6/'（一）基础数据表1_业务科室及项目成本人工时累计数 '!$F$6)</f>
        <v>85.82</v>
      </c>
      <c r="V6" s="31">
        <f>IF('（一）基础数据表1_业务科室及项目成本人工时累计数 '!$F$6=0,"-",'（八）科室完全成本归集'!$E$4*'（一）基础数据表1_业务科室及项目成本人工时累计数 '!X6/'（一）基础数据表1_业务科室及项目成本人工时累计数 '!$F$6)</f>
        <v>28.61</v>
      </c>
      <c r="W6" s="31">
        <f>IF('（一）基础数据表1_业务科室及项目成本人工时累计数 '!$F$6=0,"-",'（八）科室完全成本归集'!$E$4*'（一）基础数据表1_业务科室及项目成本人工时累计数 '!Y6/'（一）基础数据表1_业务科室及项目成本人工时累计数 '!$F$6)</f>
        <v>4290.8500000000004</v>
      </c>
      <c r="X6" s="31"/>
    </row>
    <row r="7" spans="1:24" x14ac:dyDescent="0.15">
      <c r="A7" s="32">
        <v>2023</v>
      </c>
      <c r="B7" s="32">
        <v>1</v>
      </c>
      <c r="C7" s="36" t="s">
        <v>38</v>
      </c>
      <c r="D7" s="31">
        <f t="shared" si="0"/>
        <v>32480.43</v>
      </c>
      <c r="E7" s="31">
        <f t="shared" si="1"/>
        <v>11372.7</v>
      </c>
      <c r="F7" s="31">
        <f>IF('（一）基础数据表1_业务科室及项目成本人工时累计数 '!$F$7=0,"-",'（八）科室完全成本归集'!$E$5*'（一）基础数据表1_业务科室及项目成本人工时累计数 '!H7/'（一）基础数据表1_业务科室及项目成本人工时累计数 '!$F$7)</f>
        <v>0</v>
      </c>
      <c r="G7" s="31">
        <f>IF('（一）基础数据表1_业务科室及项目成本人工时累计数 '!$F$7=0,"-",'（八）科室完全成本归集'!$E$5*'（一）基础数据表1_业务科室及项目成本人工时累计数 '!I7/'（一）基础数据表1_业务科室及项目成本人工时累计数 '!$F$7)</f>
        <v>11372.7</v>
      </c>
      <c r="H7" s="31">
        <f>IF('（一）基础数据表1_业务科室及项目成本人工时累计数 '!$F$7=0,"-",'（八）科室完全成本归集'!$E$5*'（一）基础数据表1_业务科室及项目成本人工时累计数 '!J7/'（一）基础数据表1_业务科室及项目成本人工时累计数 '!$F$7)</f>
        <v>0</v>
      </c>
      <c r="I7" s="31">
        <f>IF('（一）基础数据表1_业务科室及项目成本人工时累计数 '!$F$7=0,"-",'（八）科室完全成本归集'!$E$5*'（一）基础数据表1_业务科室及项目成本人工时累计数 '!K7/'（一）基础数据表1_业务科室及项目成本人工时累计数 '!$F$7)</f>
        <v>0</v>
      </c>
      <c r="J7" s="31">
        <f>IF('（一）基础数据表1_业务科室及项目成本人工时累计数 '!$F$7=0,"-",'（八）科室完全成本归集'!$E$5*'（一）基础数据表1_业务科室及项目成本人工时累计数 '!L7/'（一）基础数据表1_业务科室及项目成本人工时累计数 '!$F$7)</f>
        <v>0</v>
      </c>
      <c r="K7" s="31">
        <f>IF('（一）基础数据表1_业务科室及项目成本人工时累计数 '!$F$7=0,"-",'（八）科室完全成本归集'!$E$5*'（一）基础数据表1_业务科室及项目成本人工时累计数 '!M7/'（一）基础数据表1_业务科室及项目成本人工时累计数 '!$F$7)</f>
        <v>0</v>
      </c>
      <c r="L7" s="31">
        <f>IF('（一）基础数据表1_业务科室及项目成本人工时累计数 '!$F$7=0,"-",'（八）科室完全成本归集'!$E$5*'（一）基础数据表1_业务科室及项目成本人工时累计数 '!N7/'（一）基础数据表1_业务科室及项目成本人工时累计数 '!$F$7)</f>
        <v>0</v>
      </c>
      <c r="M7" s="31">
        <f>IF('（一）基础数据表1_业务科室及项目成本人工时累计数 '!$F$7=0,"-",'（八）科室完全成本归集'!$E$5*'（一）基础数据表1_业务科室及项目成本人工时累计数 '!O7/'（一）基础数据表1_业务科室及项目成本人工时累计数 '!$F$7)</f>
        <v>0</v>
      </c>
      <c r="N7" s="31">
        <f>IF('（一）基础数据表1_业务科室及项目成本人工时累计数 '!$F$7=0,"-",'（八）科室完全成本归集'!$E$5*'（一）基础数据表1_业务科室及项目成本人工时累计数 '!P7/'（一）基础数据表1_业务科室及项目成本人工时累计数 '!$F$7)</f>
        <v>13647.24</v>
      </c>
      <c r="O7" s="31">
        <f>IF('（一）基础数据表1_业务科室及项目成本人工时累计数 '!$F$7=0,"-",'（八）科室完全成本归集'!$E$5*'（一）基础数据表1_业务科室及项目成本人工时累计数 '!Q7/'（一）基础数据表1_业务科室及项目成本人工时累计数 '!$F$7)</f>
        <v>4549.08</v>
      </c>
      <c r="P7" s="31">
        <f>IF('（一）基础数据表1_业务科室及项目成本人工时累计数 '!$F$7=0,"-",'（八）科室完全成本归集'!$E$5*'（一）基础数据表1_业务科室及项目成本人工时累计数 '!R7/'（一）基础数据表1_业务科室及项目成本人工时累计数 '!$F$7)</f>
        <v>45.49</v>
      </c>
      <c r="Q7" s="31">
        <f>IF('（一）基础数据表1_业务科室及项目成本人工时累计数 '!$F$7=0,"-",'（八）科室完全成本归集'!$E$5*'（一）基础数据表1_业务科室及项目成本人工时累计数 '!S7/'（一）基础数据表1_业务科室及项目成本人工时累计数 '!$F$7)</f>
        <v>45.49</v>
      </c>
      <c r="R7" s="31">
        <f>IF('（一）基础数据表1_业务科室及项目成本人工时累计数 '!$F$7=0,"-",'（八）科室完全成本归集'!$E$5*'（一）基础数据表1_业务科室及项目成本人工时累计数 '!T7/'（一）基础数据表1_业务科室及项目成本人工时累计数 '!$F$7)</f>
        <v>0</v>
      </c>
      <c r="S7" s="31">
        <f>IF('（一）基础数据表1_业务科室及项目成本人工时累计数 '!$F$7=0,"-",'（八）科室完全成本归集'!$E$5*'（一）基础数据表1_业务科室及项目成本人工时累计数 '!U7/'（一）基础数据表1_业务科室及项目成本人工时累计数 '!$F$7)</f>
        <v>0</v>
      </c>
      <c r="T7" s="31">
        <f>IF('（一）基础数据表1_业务科室及项目成本人工时累计数 '!$F$7=0,"-",'（八）科室完全成本归集'!$E$5*'（一）基础数据表1_业务科室及项目成本人工时累计数 '!V7/'（一）基础数据表1_业务科室及项目成本人工时累计数 '!$F$7)</f>
        <v>0</v>
      </c>
      <c r="U7" s="31">
        <f>IF('（一）基础数据表1_业务科室及项目成本人工时累计数 '!$F$7=0,"-",'（八）科室完全成本归集'!$E$5*'（一）基础数据表1_业务科室及项目成本人工时累计数 '!W7/'（一）基础数据表1_业务科室及项目成本人工时累计数 '!$F$7)</f>
        <v>45.49</v>
      </c>
      <c r="V7" s="31">
        <f>IF('（一）基础数据表1_业务科室及项目成本人工时累计数 '!$F$7=0,"-",'（八）科室完全成本归集'!$E$5*'（一）基础数据表1_业务科室及项目成本人工时累计数 '!X7/'（一）基础数据表1_业务科室及项目成本人工时累计数 '!$F$7)</f>
        <v>45.49</v>
      </c>
      <c r="W7" s="31">
        <f>IF('（一）基础数据表1_业务科室及项目成本人工时累计数 '!$F$7=0,"-",'（八）科室完全成本归集'!$E$5*'（一）基础数据表1_业务科室及项目成本人工时累计数 '!Y7/'（一）基础数据表1_业务科室及项目成本人工时累计数 '!$F$7)</f>
        <v>2729.45</v>
      </c>
      <c r="X7" s="31"/>
    </row>
    <row r="8" spans="1:24" x14ac:dyDescent="0.15">
      <c r="A8" s="32">
        <v>2023</v>
      </c>
      <c r="B8" s="32">
        <v>1</v>
      </c>
      <c r="C8" s="40" t="s">
        <v>80</v>
      </c>
      <c r="D8" s="31">
        <f t="shared" si="0"/>
        <v>26993.62</v>
      </c>
      <c r="E8" s="31">
        <f t="shared" si="1"/>
        <v>7345.2</v>
      </c>
      <c r="F8" s="31">
        <f>IF('（一）基础数据表1_业务科室及项目成本人工时累计数 '!$F$8=0,"-",'（八）科室完全成本归集'!$E$6*'（一）基础数据表1_业务科室及项目成本人工时累计数 '!H8/'（一）基础数据表1_业务科室及项目成本人工时累计数 '!$F$8)</f>
        <v>0</v>
      </c>
      <c r="G8" s="31">
        <f>IF('（一）基础数据表1_业务科室及项目成本人工时累计数 '!$F$8=0,"-",'（八）科室完全成本归集'!$E$6*'（一）基础数据表1_业务科室及项目成本人工时累计数 '!I8/'（一）基础数据表1_业务科室及项目成本人工时累计数 '!$F$8)</f>
        <v>0</v>
      </c>
      <c r="H8" s="31">
        <f>IF('（一）基础数据表1_业务科室及项目成本人工时累计数 '!$F$8=0,"-",'（八）科室完全成本归集'!$E$6*'（一）基础数据表1_业务科室及项目成本人工时累计数 '!J8/'（一）基础数据表1_业务科室及项目成本人工时累计数 '!$F$8)</f>
        <v>7345.2</v>
      </c>
      <c r="I8" s="31">
        <f>IF('（一）基础数据表1_业务科室及项目成本人工时累计数 '!$F$8=0,"-",'（八）科室完全成本归集'!$E$6*'（一）基础数据表1_业务科室及项目成本人工时累计数 '!K8/'（一）基础数据表1_业务科室及项目成本人工时累计数 '!$F$8)</f>
        <v>0</v>
      </c>
      <c r="J8" s="31">
        <f>IF('（一）基础数据表1_业务科室及项目成本人工时累计数 '!$F$8=0,"-",'（八）科室完全成本归集'!$E$6*'（一）基础数据表1_业务科室及项目成本人工时累计数 '!L8/'（一）基础数据表1_业务科室及项目成本人工时累计数 '!$F$8)</f>
        <v>0</v>
      </c>
      <c r="K8" s="31">
        <f>IF('（一）基础数据表1_业务科室及项目成本人工时累计数 '!$F$8=0,"-",'（八）科室完全成本归集'!$E$6*'（一）基础数据表1_业务科室及项目成本人工时累计数 '!M8/'（一）基础数据表1_业务科室及项目成本人工时累计数 '!$F$8)</f>
        <v>0</v>
      </c>
      <c r="L8" s="31">
        <f>IF('（一）基础数据表1_业务科室及项目成本人工时累计数 '!$F$8=0,"-",'（八）科室完全成本归集'!$E$6*'（一）基础数据表1_业务科室及项目成本人工时累计数 '!N8/'（一）基础数据表1_业务科室及项目成本人工时累计数 '!$F$8)</f>
        <v>0</v>
      </c>
      <c r="M8" s="31">
        <f>IF('（一）基础数据表1_业务科室及项目成本人工时累计数 '!$F$8=0,"-",'（八）科室完全成本归集'!$E$6*'（一）基础数据表1_业务科室及项目成本人工时累计数 '!O8/'（一）基础数据表1_业务科室及项目成本人工时累计数 '!$F$8)</f>
        <v>0</v>
      </c>
      <c r="N8" s="31">
        <f>IF('（一）基础数据表1_业务科室及项目成本人工时累计数 '!$F$8=0,"-",'（八）科室完全成本归集'!$E$6*'（一）基础数据表1_业务科室及项目成本人工时累计数 '!P8/'（一）基础数据表1_业务科室及项目成本人工时累计数 '!$F$8)</f>
        <v>0</v>
      </c>
      <c r="O8" s="31">
        <f>IF('（一）基础数据表1_业务科室及项目成本人工时累计数 '!$F$8=0,"-",'（八）科室完全成本归集'!$E$6*'（一）基础数据表1_业务科室及项目成本人工时累计数 '!Q8/'（一）基础数据表1_业务科室及项目成本人工时累计数 '!$F$8)</f>
        <v>7345.2</v>
      </c>
      <c r="P8" s="31">
        <f>IF('（一）基础数据表1_业务科室及项目成本人工时累计数 '!$F$8=0,"-",'（八）科室完全成本归集'!$E$6*'（一）基础数据表1_业务科室及项目成本人工时累计数 '!R8/'（一）基础数据表1_业务科室及项目成本人工时累计数 '!$F$8)</f>
        <v>7345.2</v>
      </c>
      <c r="Q8" s="31">
        <f>IF('（一）基础数据表1_业务科室及项目成本人工时累计数 '!$F$8=0,"-",'（八）科室完全成本归集'!$E$6*'（一）基础数据表1_业务科室及项目成本人工时累计数 '!S8/'（一）基础数据表1_业务科室及项目成本人工时累计数 '!$F$8)</f>
        <v>3672.6</v>
      </c>
      <c r="R8" s="31">
        <f>IF('（一）基础数据表1_业务科室及项目成本人工时累计数 '!$F$8=0,"-",'（八）科室完全成本归集'!$E$6*'（一）基础数据表1_业务科室及项目成本人工时累计数 '!T8/'（一）基础数据表1_业务科室及项目成本人工时累计数 '!$F$8)</f>
        <v>0</v>
      </c>
      <c r="S8" s="31">
        <f>IF('（一）基础数据表1_业务科室及项目成本人工时累计数 '!$F$8=0,"-",'（八）科室完全成本归集'!$E$6*'（一）基础数据表1_业务科室及项目成本人工时累计数 '!U8/'（一）基础数据表1_业务科室及项目成本人工时累计数 '!$F$8)</f>
        <v>73.45</v>
      </c>
      <c r="T8" s="31">
        <f>IF('（一）基础数据表1_业务科室及项目成本人工时累计数 '!$F$8=0,"-",'（八）科室完全成本归集'!$E$6*'（一）基础数据表1_业务科室及项目成本人工时累计数 '!V8/'（一）基础数据表1_业务科室及项目成本人工时累计数 '!$F$8)</f>
        <v>36.729999999999997</v>
      </c>
      <c r="U8" s="31">
        <f>IF('（一）基础数据表1_业务科室及项目成本人工时累计数 '!$F$8=0,"-",'（八）科室完全成本归集'!$E$6*'（一）基础数据表1_业务科室及项目成本人工时累计数 '!W8/'（一）基础数据表1_业务科室及项目成本人工时累计数 '!$F$8)</f>
        <v>36.729999999999997</v>
      </c>
      <c r="V8" s="31">
        <f>IF('（一）基础数据表1_业务科室及项目成本人工时累计数 '!$F$8=0,"-",'（八）科室完全成本归集'!$E$6*'（一）基础数据表1_业务科室及项目成本人工时累计数 '!X8/'（一）基础数据表1_业务科室及项目成本人工时累计数 '!$F$8)</f>
        <v>36.729999999999997</v>
      </c>
      <c r="W8" s="31">
        <f>IF('（一）基础数据表1_业务科室及项目成本人工时累计数 '!$F$8=0,"-",'（八）科室完全成本归集'!$E$6*'（一）基础数据表1_业务科室及项目成本人工时累计数 '!Y8/'（一）基础数据表1_业务科室及项目成本人工时累计数 '!$F$8)</f>
        <v>1101.78</v>
      </c>
      <c r="X8" s="31"/>
    </row>
    <row r="9" spans="1:24" x14ac:dyDescent="0.15">
      <c r="A9" s="32">
        <v>2023</v>
      </c>
      <c r="B9" s="32">
        <v>1</v>
      </c>
      <c r="C9" s="36" t="s">
        <v>41</v>
      </c>
      <c r="D9" s="31">
        <f t="shared" si="0"/>
        <v>30579.439999999999</v>
      </c>
      <c r="E9" s="31">
        <f t="shared" si="1"/>
        <v>12498.41</v>
      </c>
      <c r="F9" s="31">
        <f>IF('（一）基础数据表1_业务科室及项目成本人工时累计数 '!$F$9=0,"-",'（八）科室完全成本归集'!$E$7*'（一）基础数据表1_业务科室及项目成本人工时累计数 '!H9/'（一）基础数据表1_业务科室及项目成本人工时累计数 '!$F$9)</f>
        <v>0</v>
      </c>
      <c r="G9" s="31">
        <f>IF('（一）基础数据表1_业务科室及项目成本人工时累计数 '!$F$9=0,"-",'（八）科室完全成本归集'!$E$7*'（一）基础数据表1_业务科室及项目成本人工时累计数 '!I9/'（一）基础数据表1_业务科室及项目成本人工时累计数 '!$F$9)</f>
        <v>0</v>
      </c>
      <c r="H9" s="31">
        <f>IF('（一）基础数据表1_业务科室及项目成本人工时累计数 '!$F$9=0,"-",'（八）科室完全成本归集'!$E$7*'（一）基础数据表1_业务科室及项目成本人工时累计数 '!J9/'（一）基础数据表1_业务科室及项目成本人工时累计数 '!$F$9)</f>
        <v>0</v>
      </c>
      <c r="I9" s="31">
        <f>IF('（一）基础数据表1_业务科室及项目成本人工时累计数 '!$F$9=0,"-",'（八）科室完全成本归集'!$E$7*'（一）基础数据表1_业务科室及项目成本人工时累计数 '!K9/'（一）基础数据表1_业务科室及项目成本人工时累计数 '!$F$9)</f>
        <v>12498.41</v>
      </c>
      <c r="J9" s="31">
        <f>IF('（一）基础数据表1_业务科室及项目成本人工时累计数 '!$F$9=0,"-",'（八）科室完全成本归集'!$E$7*'（一）基础数据表1_业务科室及项目成本人工时累计数 '!L9/'（一）基础数据表1_业务科室及项目成本人工时累计数 '!$F$9)</f>
        <v>0</v>
      </c>
      <c r="K9" s="31">
        <f>IF('（一）基础数据表1_业务科室及项目成本人工时累计数 '!$F$9=0,"-",'（八）科室完全成本归集'!$E$7*'（一）基础数据表1_业务科室及项目成本人工时累计数 '!M9/'（一）基础数据表1_业务科室及项目成本人工时累计数 '!$F$9)</f>
        <v>0</v>
      </c>
      <c r="L9" s="31">
        <f>IF('（一）基础数据表1_业务科室及项目成本人工时累计数 '!$F$9=0,"-",'（八）科室完全成本归集'!$E$7*'（一）基础数据表1_业务科室及项目成本人工时累计数 '!N9/'（一）基础数据表1_业务科室及项目成本人工时累计数 '!$F$9)</f>
        <v>0</v>
      </c>
      <c r="M9" s="31">
        <f>IF('（一）基础数据表1_业务科室及项目成本人工时累计数 '!$F$9=0,"-",'（八）科室完全成本归集'!$E$7*'（一）基础数据表1_业务科室及项目成本人工时累计数 '!O9/'（一）基础数据表1_业务科室及项目成本人工时累计数 '!$F$9)</f>
        <v>0</v>
      </c>
      <c r="N9" s="31">
        <f>IF('（一）基础数据表1_业务科室及项目成本人工时累计数 '!$F$9=0,"-",'（八）科室完全成本归集'!$E$7*'（一）基础数据表1_业务科室及项目成本人工时累计数 '!P9/'（一）基础数据表1_业务科室及项目成本人工时累计数 '!$F$9)</f>
        <v>0</v>
      </c>
      <c r="O9" s="31">
        <f>IF('（一）基础数据表1_业务科室及项目成本人工时累计数 '!$F$9=0,"-",'（八）科室完全成本归集'!$E$7*'（一）基础数据表1_业务科室及项目成本人工时累计数 '!Q9/'（一）基础数据表1_业务科室及项目成本人工时累计数 '!$F$9)</f>
        <v>83.32</v>
      </c>
      <c r="P9" s="31">
        <f>IF('（一）基础数据表1_业务科室及项目成本人工时累计数 '!$F$9=0,"-",'（八）科室完全成本归集'!$E$7*'（一）基础数据表1_业务科室及项目成本人工时累计数 '!R9/'（一）基础数据表1_业务科室及项目成本人工时累计数 '!$F$9)</f>
        <v>4166.1400000000003</v>
      </c>
      <c r="Q9" s="31">
        <f>IF('（一）基础数据表1_业务科室及项目成本人工时累计数 '!$F$9=0,"-",'（八）科室完全成本归集'!$E$7*'（一）基础数据表1_业务科室及项目成本人工时累计数 '!S9/'（一）基础数据表1_业务科室及项目成本人工时累计数 '!$F$9)</f>
        <v>12498.41</v>
      </c>
      <c r="R9" s="31">
        <f>IF('（一）基础数据表1_业务科室及项目成本人工时累计数 '!$F$9=0,"-",'（八）科室完全成本归集'!$E$7*'（一）基础数据表1_业务科室及项目成本人工时累计数 '!T9/'（一）基础数据表1_业务科室及项目成本人工时累计数 '!$F$9)</f>
        <v>0</v>
      </c>
      <c r="S9" s="31">
        <f>IF('（一）基础数据表1_业务科室及项目成本人工时累计数 '!$F$9=0,"-",'（八）科室完全成本归集'!$E$7*'（一）基础数据表1_业务科室及项目成本人工时累计数 '!U9/'（一）基础数据表1_业务科室及项目成本人工时累计数 '!$F$9)</f>
        <v>0</v>
      </c>
      <c r="T9" s="31">
        <f>IF('（一）基础数据表1_业务科室及项目成本人工时累计数 '!$F$9=0,"-",'（八）科室完全成本归集'!$E$7*'（一）基础数据表1_业务科室及项目成本人工时累计数 '!V9/'（一）基础数据表1_业务科室及项目成本人工时累计数 '!$F$9)</f>
        <v>0</v>
      </c>
      <c r="U9" s="31">
        <f>IF('（一）基础数据表1_业务科室及项目成本人工时累计数 '!$F$9=0,"-",'（八）科室完全成本归集'!$E$7*'（一）基础数据表1_业务科室及项目成本人工时累计数 '!W9/'（一）基础数据表1_业务科室及项目成本人工时累计数 '!$F$9)</f>
        <v>41.66</v>
      </c>
      <c r="V9" s="31">
        <f>IF('（一）基础数据表1_业务科室及项目成本人工时累计数 '!$F$9=0,"-",'（八）科室完全成本归集'!$E$7*'（一）基础数据表1_业务科室及项目成本人工时累计数 '!X9/'（一）基础数据表1_业务科室及项目成本人工时累计数 '!$F$9)</f>
        <v>41.66</v>
      </c>
      <c r="W9" s="31">
        <f>IF('（一）基础数据表1_业务科室及项目成本人工时累计数 '!$F$9=0,"-",'（八）科室完全成本归集'!$E$7*'（一）基础数据表1_业务科室及项目成本人工时累计数 '!Y9/'（一）基础数据表1_业务科室及项目成本人工时累计数 '!$F$9)</f>
        <v>1249.8399999999999</v>
      </c>
      <c r="X9" s="31"/>
    </row>
    <row r="10" spans="1:24" x14ac:dyDescent="0.15">
      <c r="A10" s="32">
        <v>2023</v>
      </c>
      <c r="B10" s="32">
        <v>1</v>
      </c>
      <c r="C10" s="36" t="s">
        <v>42</v>
      </c>
      <c r="D10" s="31">
        <f t="shared" si="0"/>
        <v>23510.5</v>
      </c>
      <c r="E10" s="31">
        <f t="shared" si="1"/>
        <v>7797.84</v>
      </c>
      <c r="F10" s="31">
        <f>IF('（一）基础数据表1_业务科室及项目成本人工时累计数 '!$F$10=0,"-",'（八）科室完全成本归集'!$E$8*'（一）基础数据表1_业务科室及项目成本人工时累计数 '!H10/'（一）基础数据表1_业务科室及项目成本人工时累计数 '!$F$10)</f>
        <v>0</v>
      </c>
      <c r="G10" s="31">
        <f>IF('（一）基础数据表1_业务科室及项目成本人工时累计数 '!$F$10=0,"-",'（八）科室完全成本归集'!$E$8*'（一）基础数据表1_业务科室及项目成本人工时累计数 '!I10/'（一）基础数据表1_业务科室及项目成本人工时累计数 '!$F$10)</f>
        <v>0</v>
      </c>
      <c r="H10" s="31">
        <f>IF('（一）基础数据表1_业务科室及项目成本人工时累计数 '!$F$10=0,"-",'（八）科室完全成本归集'!$E$8*'（一）基础数据表1_业务科室及项目成本人工时累计数 '!J10/'（一）基础数据表1_业务科室及项目成本人工时累计数 '!$F$10)</f>
        <v>0</v>
      </c>
      <c r="I10" s="31">
        <f>IF('（一）基础数据表1_业务科室及项目成本人工时累计数 '!$F$10=0,"-",'（八）科室完全成本归集'!$E$8*'（一）基础数据表1_业务科室及项目成本人工时累计数 '!K10/'（一）基础数据表1_业务科室及项目成本人工时累计数 '!$F$10)</f>
        <v>0</v>
      </c>
      <c r="J10" s="31">
        <f>IF('（一）基础数据表1_业务科室及项目成本人工时累计数 '!$F$10=0,"-",'（八）科室完全成本归集'!$E$8*'（一）基础数据表1_业务科室及项目成本人工时累计数 '!L10/'（一）基础数据表1_业务科室及项目成本人工时累计数 '!$F$10)</f>
        <v>7797.84</v>
      </c>
      <c r="K10" s="31">
        <f>IF('（一）基础数据表1_业务科室及项目成本人工时累计数 '!$F$10=0,"-",'（八）科室完全成本归集'!$E$8*'（一）基础数据表1_业务科室及项目成本人工时累计数 '!M10/'（一）基础数据表1_业务科室及项目成本人工时累计数 '!$F$10)</f>
        <v>0</v>
      </c>
      <c r="L10" s="31">
        <f>IF('（一）基础数据表1_业务科室及项目成本人工时累计数 '!$F$10=0,"-",'（八）科室完全成本归集'!$E$8*'（一）基础数据表1_业务科室及项目成本人工时累计数 '!N10/'（一）基础数据表1_业务科室及项目成本人工时累计数 '!$F$10)</f>
        <v>0</v>
      </c>
      <c r="M10" s="31">
        <f>IF('（一）基础数据表1_业务科室及项目成本人工时累计数 '!$F$10=0,"-",'（八）科室完全成本归集'!$E$8*'（一）基础数据表1_业务科室及项目成本人工时累计数 '!O10/'（一）基础数据表1_业务科室及项目成本人工时累计数 '!$F$10)</f>
        <v>0</v>
      </c>
      <c r="N10" s="31">
        <f>IF('（一）基础数据表1_业务科室及项目成本人工时累计数 '!$F$10=0,"-",'（八）科室完全成本归集'!$E$8*'（一）基础数据表1_业务科室及项目成本人工时累计数 '!P10/'（一）基础数据表1_业务科室及项目成本人工时累计数 '!$F$10)</f>
        <v>0</v>
      </c>
      <c r="O10" s="31">
        <f>IF('（一）基础数据表1_业务科室及项目成本人工时累计数 '!$F$10=0,"-",'（八）科室完全成本归集'!$E$8*'（一）基础数据表1_业务科室及项目成本人工时累计数 '!Q10/'（一）基础数据表1_业务科室及项目成本人工时累计数 '!$F$10)</f>
        <v>0</v>
      </c>
      <c r="P10" s="31">
        <f>IF('（一）基础数据表1_业务科室及项目成本人工时累计数 '!$F$10=0,"-",'（八）科室完全成本归集'!$E$8*'（一）基础数据表1_业务科室及项目成本人工时累计数 '!R10/'（一）基础数据表1_业务科室及项目成本人工时累计数 '!$F$10)</f>
        <v>38.99</v>
      </c>
      <c r="Q10" s="31">
        <f>IF('（一）基础数据表1_业务科室及项目成本人工时累计数 '!$F$10=0,"-",'（八）科室完全成本归集'!$E$8*'（一）基础数据表1_业务科室及项目成本人工时累计数 '!S10/'（一）基础数据表1_业务科室及项目成本人工时累计数 '!$F$10)</f>
        <v>11696.77</v>
      </c>
      <c r="R10" s="31">
        <f>IF('（一）基础数据表1_业务科室及项目成本人工时累计数 '!$F$10=0,"-",'（八）科室完全成本归集'!$E$8*'（一）基础数据表1_业务科室及项目成本人工时累计数 '!T10/'（一）基础数据表1_业务科室及项目成本人工时累计数 '!$F$10)</f>
        <v>0</v>
      </c>
      <c r="S10" s="31">
        <f>IF('（一）基础数据表1_业务科室及项目成本人工时累计数 '!$F$10=0,"-",'（八）科室完全成本归集'!$E$8*'（一）基础数据表1_业务科室及项目成本人工时累计数 '!U10/'（一）基础数据表1_业务科室及项目成本人工时累计数 '!$F$10)</f>
        <v>0</v>
      </c>
      <c r="T10" s="31">
        <f>IF('（一）基础数据表1_业务科室及项目成本人工时累计数 '!$F$10=0,"-",'（八）科室完全成本归集'!$E$8*'（一）基础数据表1_业务科室及项目成本人工时累计数 '!V10/'（一）基础数据表1_业务科室及项目成本人工时累计数 '!$F$10)</f>
        <v>0</v>
      </c>
      <c r="U10" s="31">
        <f>IF('（一）基础数据表1_业务科室及项目成本人工时累计数 '!$F$10=0,"-",'（八）科室完全成本归集'!$E$8*'（一）基础数据表1_业务科室及项目成本人工时累计数 '!W10/'（一）基础数据表1_业务科室及项目成本人工时累计数 '!$F$10)</f>
        <v>38.99</v>
      </c>
      <c r="V10" s="31">
        <f>IF('（一）基础数据表1_业务科室及项目成本人工时累计数 '!$F$10=0,"-",'（八）科室完全成本归集'!$E$8*'（一）基础数据表1_业务科室及项目成本人工时累计数 '!X10/'（一）基础数据表1_业务科室及项目成本人工时累计数 '!$F$10)</f>
        <v>38.99</v>
      </c>
      <c r="W10" s="31">
        <f>IF('（一）基础数据表1_业务科室及项目成本人工时累计数 '!$F$10=0,"-",'（八）科室完全成本归集'!$E$8*'（一）基础数据表1_业务科室及项目成本人工时累计数 '!Y10/'（一）基础数据表1_业务科室及项目成本人工时累计数 '!$F$10)</f>
        <v>3898.92</v>
      </c>
      <c r="X10" s="31"/>
    </row>
    <row r="11" spans="1:24" x14ac:dyDescent="0.15">
      <c r="A11" s="32">
        <v>2023</v>
      </c>
      <c r="B11" s="32">
        <v>1</v>
      </c>
      <c r="C11" s="36" t="s">
        <v>43</v>
      </c>
      <c r="D11" s="31">
        <f t="shared" si="0"/>
        <v>25085.599999999999</v>
      </c>
      <c r="E11" s="31">
        <f t="shared" si="1"/>
        <v>6853.99</v>
      </c>
      <c r="F11" s="31">
        <f>IF('（一）基础数据表1_业务科室及项目成本人工时累计数 '!$F$11=0,"-",'（八）科室完全成本归集'!$E$9*'（一）基础数据表1_业务科室及项目成本人工时累计数 '!H11/'（一）基础数据表1_业务科室及项目成本人工时累计数 '!$F$11)</f>
        <v>0</v>
      </c>
      <c r="G11" s="31">
        <f>IF('（一）基础数据表1_业务科室及项目成本人工时累计数 '!$F$11=0,"-",'（八）科室完全成本归集'!$E$9*'（一）基础数据表1_业务科室及项目成本人工时累计数 '!I11/'（一）基础数据表1_业务科室及项目成本人工时累计数 '!$F$11)</f>
        <v>0</v>
      </c>
      <c r="H11" s="31">
        <f>IF('（一）基础数据表1_业务科室及项目成本人工时累计数 '!$F$11=0,"-",'（八）科室完全成本归集'!$E$9*'（一）基础数据表1_业务科室及项目成本人工时累计数 '!J11/'（一）基础数据表1_业务科室及项目成本人工时累计数 '!$F$11)</f>
        <v>0</v>
      </c>
      <c r="I11" s="31">
        <f>IF('（一）基础数据表1_业务科室及项目成本人工时累计数 '!$F$11=0,"-",'（八）科室完全成本归集'!$E$9*'（一）基础数据表1_业务科室及项目成本人工时累计数 '!K11/'（一）基础数据表1_业务科室及项目成本人工时累计数 '!$F$11)</f>
        <v>0</v>
      </c>
      <c r="J11" s="31">
        <f>IF('（一）基础数据表1_业务科室及项目成本人工时累计数 '!$F$11=0,"-",'（八）科室完全成本归集'!$E$9*'（一）基础数据表1_业务科室及项目成本人工时累计数 '!L11/'（一）基础数据表1_业务科室及项目成本人工时累计数 '!$F$11)</f>
        <v>0</v>
      </c>
      <c r="K11" s="31">
        <f>IF('（一）基础数据表1_业务科室及项目成本人工时累计数 '!$F$11=0,"-",'（八）科室完全成本归集'!$E$9*'（一）基础数据表1_业务科室及项目成本人工时累计数 '!M11/'（一）基础数据表1_业务科室及项目成本人工时累计数 '!$F$11)</f>
        <v>6853.99</v>
      </c>
      <c r="L11" s="31">
        <f>IF('（一）基础数据表1_业务科室及项目成本人工时累计数 '!$F$11=0,"-",'（八）科室完全成本归集'!$E$9*'（一）基础数据表1_业务科室及项目成本人工时累计数 '!N11/'（一）基础数据表1_业务科室及项目成本人工时累计数 '!$F$11)</f>
        <v>0</v>
      </c>
      <c r="M11" s="31">
        <f>IF('（一）基础数据表1_业务科室及项目成本人工时累计数 '!$F$11=0,"-",'（八）科室完全成本归集'!$E$9*'（一）基础数据表1_业务科室及项目成本人工时累计数 '!O11/'（一）基础数据表1_业务科室及项目成本人工时累计数 '!$F$11)</f>
        <v>0</v>
      </c>
      <c r="N11" s="31">
        <f>IF('（一）基础数据表1_业务科室及项目成本人工时累计数 '!$F$11=0,"-",'（八）科室完全成本归集'!$E$9*'（一）基础数据表1_业务科室及项目成本人工时累计数 '!P11/'（一）基础数据表1_业务科室及项目成本人工时累计数 '!$F$11)</f>
        <v>0</v>
      </c>
      <c r="O11" s="31">
        <f>IF('（一）基础数据表1_业务科室及项目成本人工时累计数 '!$F$11=0,"-",'（八）科室完全成本归集'!$E$9*'（一）基础数据表1_业务科室及项目成本人工时累计数 '!Q11/'（一）基础数据表1_业务科室及项目成本人工时累计数 '!$F$11)</f>
        <v>0</v>
      </c>
      <c r="P11" s="31">
        <f>IF('（一）基础数据表1_业务科室及项目成本人工时累计数 '!$F$11=0,"-",'（八）科室完全成本归集'!$E$9*'（一）基础数据表1_业务科室及项目成本人工时累计数 '!R11/'（一）基础数据表1_业务科室及项目成本人工时累计数 '!$F$11)</f>
        <v>6853.99</v>
      </c>
      <c r="Q11" s="31">
        <f>IF('（一）基础数据表1_业务科室及项目成本人工时累计数 '!$F$11=0,"-",'（八）科室完全成本归集'!$E$9*'（一）基础数据表1_业务科室及项目成本人工时累计数 '!S11/'（一）基础数据表1_业务科室及项目成本人工时累计数 '!$F$11)</f>
        <v>10280.98</v>
      </c>
      <c r="R11" s="31">
        <f>IF('（一）基础数据表1_业务科室及项目成本人工时累计数 '!$F$11=0,"-",'（八）科室完全成本归集'!$E$9*'（一）基础数据表1_业务科室及项目成本人工时累计数 '!T11/'（一）基础数据表1_业务科室及项目成本人工时累计数 '!$F$11)</f>
        <v>0</v>
      </c>
      <c r="S11" s="31">
        <f>IF('（一）基础数据表1_业务科室及项目成本人工时累计数 '!$F$11=0,"-",'（八）科室完全成本归集'!$E$9*'（一）基础数据表1_业务科室及项目成本人工时累计数 '!U11/'（一）基础数据表1_业务科室及项目成本人工时累计数 '!$F$11)</f>
        <v>0</v>
      </c>
      <c r="T11" s="31">
        <f>IF('（一）基础数据表1_业务科室及项目成本人工时累计数 '!$F$11=0,"-",'（八）科室完全成本归集'!$E$9*'（一）基础数据表1_业务科室及项目成本人工时累计数 '!V11/'（一）基础数据表1_业务科室及项目成本人工时累计数 '!$F$11)</f>
        <v>0</v>
      </c>
      <c r="U11" s="31">
        <f>IF('（一）基础数据表1_业务科室及项目成本人工时累计数 '!$F$11=0,"-",'（八）科室完全成本归集'!$E$9*'（一）基础数据表1_业务科室及项目成本人工时累计数 '!W11/'（一）基础数据表1_业务科室及项目成本人工时累计数 '!$F$11)</f>
        <v>34.270000000000003</v>
      </c>
      <c r="V11" s="31">
        <f>IF('（一）基础数据表1_业务科室及项目成本人工时累计数 '!$F$11=0,"-",'（八）科室完全成本归集'!$E$9*'（一）基础数据表1_业务科室及项目成本人工时累计数 '!X11/'（一）基础数据表1_业务科室及项目成本人工时累计数 '!$F$11)</f>
        <v>34.270000000000003</v>
      </c>
      <c r="W11" s="31">
        <f>IF('（一）基础数据表1_业务科室及项目成本人工时累计数 '!$F$11=0,"-",'（八）科室完全成本归集'!$E$9*'（一）基础数据表1_业务科室及项目成本人工时累计数 '!Y11/'（一）基础数据表1_业务科室及项目成本人工时累计数 '!$F$11)</f>
        <v>1028.0999999999999</v>
      </c>
      <c r="X11" s="31"/>
    </row>
    <row r="12" spans="1:24" x14ac:dyDescent="0.15">
      <c r="A12" s="32">
        <v>2023</v>
      </c>
      <c r="B12" s="32">
        <v>1</v>
      </c>
      <c r="C12" s="36" t="s">
        <v>37</v>
      </c>
      <c r="D12" s="31">
        <f t="shared" si="0"/>
        <v>21103.37</v>
      </c>
      <c r="E12" s="31">
        <f t="shared" si="1"/>
        <v>3006.18</v>
      </c>
      <c r="F12" s="31">
        <f>IF('（一）基础数据表1_业务科室及项目成本人工时累计数 '!$F$12=0,"-",'（八）科室完全成本归集'!$E$10*'（一）基础数据表1_业务科室及项目成本人工时累计数 '!H12/'（一）基础数据表1_业务科室及项目成本人工时累计数 '!$F$12)</f>
        <v>0</v>
      </c>
      <c r="G12" s="31">
        <f>IF('（一）基础数据表1_业务科室及项目成本人工时累计数 '!$F$12=0,"-",'（八）科室完全成本归集'!$E$10*'（一）基础数据表1_业务科室及项目成本人工时累计数 '!I12/'（一）基础数据表1_业务科室及项目成本人工时累计数 '!$F$12)</f>
        <v>0</v>
      </c>
      <c r="H12" s="31">
        <f>IF('（一）基础数据表1_业务科室及项目成本人工时累计数 '!$F$12=0,"-",'（八）科室完全成本归集'!$E$10*'（一）基础数据表1_业务科室及项目成本人工时累计数 '!J12/'（一）基础数据表1_业务科室及项目成本人工时累计数 '!$F$12)</f>
        <v>0</v>
      </c>
      <c r="I12" s="31">
        <f>IF('（一）基础数据表1_业务科室及项目成本人工时累计数 '!$F$12=0,"-",'（八）科室完全成本归集'!$E$10*'（一）基础数据表1_业务科室及项目成本人工时累计数 '!K12/'（一）基础数据表1_业务科室及项目成本人工时累计数 '!$F$12)</f>
        <v>0</v>
      </c>
      <c r="J12" s="31">
        <f>IF('（一）基础数据表1_业务科室及项目成本人工时累计数 '!$F$12=0,"-",'（八）科室完全成本归集'!$E$10*'（一）基础数据表1_业务科室及项目成本人工时累计数 '!L12/'（一）基础数据表1_业务科室及项目成本人工时累计数 '!$F$12)</f>
        <v>0</v>
      </c>
      <c r="K12" s="31">
        <f>IF('（一）基础数据表1_业务科室及项目成本人工时累计数 '!$F$12=0,"-",'（八）科室完全成本归集'!$E$10*'（一）基础数据表1_业务科室及项目成本人工时累计数 '!M12/'（一）基础数据表1_业务科室及项目成本人工时累计数 '!$F$12)</f>
        <v>0</v>
      </c>
      <c r="L12" s="31">
        <f>IF('（一）基础数据表1_业务科室及项目成本人工时累计数 '!$F$12=0,"-",'（八）科室完全成本归集'!$E$10*'（一）基础数据表1_业务科室及项目成本人工时累计数 '!N12/'（一）基础数据表1_业务科室及项目成本人工时累计数 '!$F$12)</f>
        <v>3006.18</v>
      </c>
      <c r="M12" s="31">
        <f>IF('（一）基础数据表1_业务科室及项目成本人工时累计数 '!$F$12=0,"-",'（八）科室完全成本归集'!$E$10*'（一）基础数据表1_业务科室及项目成本人工时累计数 '!O12/'（一）基础数据表1_业务科室及项目成本人工时累计数 '!$F$12)</f>
        <v>0</v>
      </c>
      <c r="N12" s="31">
        <f>IF('（一）基础数据表1_业务科室及项目成本人工时累计数 '!$F$12=0,"-",'（八）科室完全成本归集'!$E$10*'（一）基础数据表1_业务科室及项目成本人工时累计数 '!P12/'（一）基础数据表1_业务科室及项目成本人工时累计数 '!$F$12)</f>
        <v>0</v>
      </c>
      <c r="O12" s="31">
        <f>IF('（一）基础数据表1_业务科室及项目成本人工时累计数 '!$F$12=0,"-",'（八）科室完全成本归集'!$E$10*'（一）基础数据表1_业务科室及项目成本人工时累计数 '!Q12/'（一）基础数据表1_业务科室及项目成本人工时累计数 '!$F$12)</f>
        <v>0</v>
      </c>
      <c r="P12" s="31">
        <f>IF('（一）基础数据表1_业务科室及项目成本人工时累计数 '!$F$12=0,"-",'（八）科室完全成本归集'!$E$10*'（一）基础数据表1_业务科室及项目成本人工时累计数 '!R12/'（一）基础数据表1_业务科室及项目成本人工时累计数 '!$F$12)</f>
        <v>9018.5300000000007</v>
      </c>
      <c r="Q12" s="31">
        <f>IF('（一）基础数据表1_业务科室及项目成本人工时累计数 '!$F$12=0,"-",'（八）科室完全成本归集'!$E$10*'（一）基础数据表1_业务科室及项目成本人工时累计数 '!S12/'（一）基础数据表1_业务科室及项目成本人工时累计数 '!$F$12)</f>
        <v>3006.18</v>
      </c>
      <c r="R12" s="31">
        <f>IF('（一）基础数据表1_业务科室及项目成本人工时累计数 '!$F$12=0,"-",'（八）科室完全成本归集'!$E$10*'（一）基础数据表1_业务科室及项目成本人工时累计数 '!T12/'（一）基础数据表1_业务科室及项目成本人工时累计数 '!$F$12)</f>
        <v>0</v>
      </c>
      <c r="S12" s="31">
        <f>IF('（一）基础数据表1_业务科室及项目成本人工时累计数 '!$F$12=0,"-",'（八）科室完全成本归集'!$E$10*'（一）基础数据表1_业务科室及项目成本人工时累计数 '!U12/'（一）基础数据表1_业务科室及项目成本人工时累计数 '!$F$12)</f>
        <v>0</v>
      </c>
      <c r="T12" s="31">
        <f>IF('（一）基础数据表1_业务科室及项目成本人工时累计数 '!$F$12=0,"-",'（八）科室完全成本归集'!$E$10*'（一）基础数据表1_业务科室及项目成本人工时累计数 '!V12/'（一）基础数据表1_业务科室及项目成本人工时累计数 '!$F$12)</f>
        <v>0</v>
      </c>
      <c r="U12" s="31">
        <f>IF('（一）基础数据表1_业务科室及项目成本人工时累计数 '!$F$12=0,"-",'（八）科室完全成本归集'!$E$10*'（一）基础数据表1_业务科室及项目成本人工时累计数 '!W12/'（一）基础数据表1_业务科室及项目成本人工时累计数 '!$F$12)</f>
        <v>30.06</v>
      </c>
      <c r="V12" s="31">
        <f>IF('（一）基础数据表1_业务科室及项目成本人工时累计数 '!$F$12=0,"-",'（八）科室完全成本归集'!$E$10*'（一）基础数据表1_业务科室及项目成本人工时累计数 '!X12/'（一）基础数据表1_业务科室及项目成本人工时累计数 '!$F$12)</f>
        <v>30.06</v>
      </c>
      <c r="W12" s="31">
        <f>IF('（一）基础数据表1_业务科室及项目成本人工时累计数 '!$F$12=0,"-",'（八）科室完全成本归集'!$E$10*'（一）基础数据表1_业务科室及项目成本人工时累计数 '!Y12/'（一）基础数据表1_业务科室及项目成本人工时累计数 '!$F$12)</f>
        <v>6012.36</v>
      </c>
      <c r="X12" s="31"/>
    </row>
    <row r="13" spans="1:24" x14ac:dyDescent="0.15">
      <c r="A13" s="32">
        <v>2023</v>
      </c>
      <c r="B13" s="32">
        <v>1</v>
      </c>
      <c r="C13" s="36" t="s">
        <v>39</v>
      </c>
      <c r="D13" s="31">
        <f t="shared" si="0"/>
        <v>31152</v>
      </c>
      <c r="E13" s="31">
        <f t="shared" si="1"/>
        <v>0</v>
      </c>
      <c r="F13" s="31">
        <f>IF('（一）基础数据表1_业务科室及项目成本人工时累计数 '!$F$13=0,"-",'（八）科室完全成本归集'!$E$11*'（一）基础数据表1_业务科室及项目成本人工时累计数 '!H13/'（一）基础数据表1_业务科室及项目成本人工时累计数 '!$F$13)</f>
        <v>0</v>
      </c>
      <c r="G13" s="31">
        <f>IF('（一）基础数据表1_业务科室及项目成本人工时累计数 '!$F$13=0,"-",'（八）科室完全成本归集'!$E$11*'（一）基础数据表1_业务科室及项目成本人工时累计数 '!I13/'（一）基础数据表1_业务科室及项目成本人工时累计数 '!$F$13)</f>
        <v>0</v>
      </c>
      <c r="H13" s="31">
        <f>IF('（一）基础数据表1_业务科室及项目成本人工时累计数 '!$F$13=0,"-",'（八）科室完全成本归集'!$E$11*'（一）基础数据表1_业务科室及项目成本人工时累计数 '!J13/'（一）基础数据表1_业务科室及项目成本人工时累计数 '!$F$13)</f>
        <v>0</v>
      </c>
      <c r="I13" s="31">
        <f>IF('（一）基础数据表1_业务科室及项目成本人工时累计数 '!$F$13=0,"-",'（八）科室完全成本归集'!$E$11*'（一）基础数据表1_业务科室及项目成本人工时累计数 '!K13/'（一）基础数据表1_业务科室及项目成本人工时累计数 '!$F$13)</f>
        <v>0</v>
      </c>
      <c r="J13" s="31">
        <f>IF('（一）基础数据表1_业务科室及项目成本人工时累计数 '!$F$13=0,"-",'（八）科室完全成本归集'!$E$11*'（一）基础数据表1_业务科室及项目成本人工时累计数 '!L13/'（一）基础数据表1_业务科室及项目成本人工时累计数 '!$F$13)</f>
        <v>0</v>
      </c>
      <c r="K13" s="31">
        <f>IF('（一）基础数据表1_业务科室及项目成本人工时累计数 '!$F$13=0,"-",'（八）科室完全成本归集'!$E$11*'（一）基础数据表1_业务科室及项目成本人工时累计数 '!M13/'（一）基础数据表1_业务科室及项目成本人工时累计数 '!$F$13)</f>
        <v>0</v>
      </c>
      <c r="L13" s="31">
        <f>IF('（一）基础数据表1_业务科室及项目成本人工时累计数 '!$F$13=0,"-",'（八）科室完全成本归集'!$E$11*'（一）基础数据表1_业务科室及项目成本人工时累计数 '!N13/'（一）基础数据表1_业务科室及项目成本人工时累计数 '!$F$13)</f>
        <v>0</v>
      </c>
      <c r="M13" s="31">
        <f>IF('（一）基础数据表1_业务科室及项目成本人工时累计数 '!$F$13=0,"-",'（八）科室完全成本归集'!$E$11*'（一）基础数据表1_业务科室及项目成本人工时累计数 '!O13/'（一）基础数据表1_业务科室及项目成本人工时累计数 '!$F$13)</f>
        <v>86.77</v>
      </c>
      <c r="N13" s="31">
        <f>IF('（一）基础数据表1_业务科室及项目成本人工时累计数 '!$F$13=0,"-",'（八）科室完全成本归集'!$E$11*'（一）基础数据表1_业务科室及项目成本人工时累计数 '!P13/'（一）基础数据表1_业务科室及项目成本人工时累计数 '!$F$13)</f>
        <v>173.55</v>
      </c>
      <c r="O13" s="31">
        <f>IF('（一）基础数据表1_业务科室及项目成本人工时累计数 '!$F$13=0,"-",'（八）科室完全成本归集'!$E$11*'（一）基础数据表1_业务科室及项目成本人工时累计数 '!Q13/'（一）基础数据表1_业务科室及项目成本人工时累计数 '!$F$13)</f>
        <v>0</v>
      </c>
      <c r="P13" s="31">
        <f>IF('（一）基础数据表1_业务科室及项目成本人工时累计数 '!$F$13=0,"-",'（八）科室完全成本归集'!$E$11*'（一）基础数据表1_业务科室及项目成本人工时累计数 '!R13/'（一）基础数据表1_业务科室及项目成本人工时累计数 '!$F$13)</f>
        <v>86.77</v>
      </c>
      <c r="Q13" s="31">
        <f>IF('（一）基础数据表1_业务科室及项目成本人工时累计数 '!$F$13=0,"-",'（八）科室完全成本归集'!$E$11*'（一）基础数据表1_业务科室及项目成本人工时累计数 '!S13/'（一）基础数据表1_业务科室及项目成本人工时累计数 '!$F$13)</f>
        <v>13016.16</v>
      </c>
      <c r="R13" s="31">
        <f>IF('（一）基础数据表1_业务科室及项目成本人工时累计数 '!$F$13=0,"-",'（八）科室完全成本归集'!$E$11*'（一）基础数据表1_业务科室及项目成本人工时累计数 '!T13/'（一）基础数据表1_业务科室及项目成本人工时累计数 '!$F$13)</f>
        <v>0</v>
      </c>
      <c r="S13" s="31">
        <f>IF('（一）基础数据表1_业务科室及项目成本人工时累计数 '!$F$13=0,"-",'（八）科室完全成本归集'!$E$11*'（一）基础数据表1_业务科室及项目成本人工时累计数 '!U13/'（一）基础数据表1_业务科室及项目成本人工时累计数 '!$F$13)</f>
        <v>0</v>
      </c>
      <c r="T13" s="31">
        <f>IF('（一）基础数据表1_业务科室及项目成本人工时累计数 '!$F$13=0,"-",'（八）科室完全成本归集'!$E$11*'（一）基础数据表1_业务科室及项目成本人工时累计数 '!V13/'（一）基础数据表1_业务科室及项目成本人工时累计数 '!$F$13)</f>
        <v>0</v>
      </c>
      <c r="U13" s="31">
        <f>IF('（一）基础数据表1_业务科室及项目成本人工时累计数 '!$F$13=0,"-",'（八）科室完全成本归集'!$E$11*'（一）基础数据表1_业务科室及项目成本人工时累计数 '!W13/'（一）基础数据表1_业务科室及项目成本人工时累计数 '!$F$13)</f>
        <v>8677.44</v>
      </c>
      <c r="V13" s="31">
        <f>IF('（一）基础数据表1_业务科室及项目成本人工时累计数 '!$F$13=0,"-",'（八）科室完全成本归集'!$E$11*'（一）基础数据表1_业务科室及项目成本人工时累计数 '!X13/'（一）基础数据表1_业务科室及项目成本人工时累计数 '!$F$13)</f>
        <v>6941.95</v>
      </c>
      <c r="W13" s="31">
        <f>IF('（一）基础数据表1_业务科室及项目成本人工时累计数 '!$F$13=0,"-",'（八）科室完全成本归集'!$E$11*'（一）基础数据表1_业务科室及项目成本人工时累计数 '!Y13/'（一）基础数据表1_业务科室及项目成本人工时累计数 '!$F$13)</f>
        <v>2169.36</v>
      </c>
      <c r="X13" s="31"/>
    </row>
    <row r="14" spans="1:24" x14ac:dyDescent="0.15">
      <c r="A14" s="32">
        <v>2023</v>
      </c>
      <c r="B14" s="32">
        <v>1</v>
      </c>
      <c r="C14" s="36" t="s">
        <v>71</v>
      </c>
      <c r="D14" s="31">
        <f t="shared" si="0"/>
        <v>15804.07</v>
      </c>
      <c r="E14" s="31">
        <f t="shared" si="1"/>
        <v>0</v>
      </c>
      <c r="F14" s="31"/>
      <c r="G14" s="31"/>
      <c r="H14" s="31"/>
      <c r="I14" s="31"/>
      <c r="J14" s="31"/>
      <c r="K14" s="31"/>
      <c r="L14" s="31"/>
      <c r="M14" s="31"/>
      <c r="N14" s="31">
        <f>IF(SUM('（一）基础数据表1_业务科室及项目成本人工时累计数 '!$P$14:$Y$14)=0,"-",'（八）科室完全成本归集'!$E$12*'（一）基础数据表1_业务科室及项目成本人工时累计数 '!P14/SUM('（一）基础数据表1_业务科室及项目成本人工时累计数 '!$P$14:$Y$14))</f>
        <v>0</v>
      </c>
      <c r="O14" s="31">
        <f>IF(SUM('（一）基础数据表1_业务科室及项目成本人工时累计数 '!$P$14:$Y$14)=0,"-",'（八）科室完全成本归集'!$E$12*'（一）基础数据表1_业务科室及项目成本人工时累计数 '!Q14/SUM('（一）基础数据表1_业务科室及项目成本人工时累计数 '!$P$14:$Y$14))</f>
        <v>349.65</v>
      </c>
      <c r="P14" s="31">
        <f>IF(SUM('（一）基础数据表1_业务科室及项目成本人工时累计数 '!$P$14:$Y$14)=0,"-",'（八）科室完全成本归集'!$E$12*'（一）基础数据表1_业务科室及项目成本人工时累计数 '!R14/SUM('（一）基础数据表1_业务科室及项目成本人工时累计数 '!$P$14:$Y$14))</f>
        <v>2097.89</v>
      </c>
      <c r="Q14" s="31">
        <f>IF(SUM('（一）基础数据表1_业务科室及项目成本人工时累计数 '!$P$14:$Y$14)=0,"-",'（八）科室完全成本归集'!$E$12*'（一）基础数据表1_业务科室及项目成本人工时累计数 '!S14/SUM('（一）基础数据表1_业务科室及项目成本人工时累计数 '!$P$14:$Y$14))</f>
        <v>3496.48</v>
      </c>
      <c r="R14" s="31">
        <f>IF(SUM('（一）基础数据表1_业务科室及项目成本人工时累计数 '!$P$14:$Y$14)=0,"-",'（八）科室完全成本归集'!$E$12*'（一）基础数据表1_业务科室及项目成本人工时累计数 '!T14/SUM('（一）基础数据表1_业务科室及项目成本人工时累计数 '!$P$14:$Y$14))</f>
        <v>2797.18</v>
      </c>
      <c r="S14" s="31">
        <f>IF(SUM('（一）基础数据表1_业务科室及项目成本人工时累计数 '!$P$14:$Y$14)=0,"-",'（八）科室完全成本归集'!$E$12*'（一）基础数据表1_业务科室及项目成本人工时累计数 '!U14/SUM('（一）基础数据表1_业务科室及项目成本人工时累计数 '!$P$14:$Y$14))</f>
        <v>34.96</v>
      </c>
      <c r="T14" s="31">
        <f>IF(SUM('（一）基础数据表1_业务科室及项目成本人工时累计数 '!$P$14:$Y$14)=0,"-",'（八）科室完全成本归集'!$E$12*'（一）基础数据表1_业务科室及项目成本人工时累计数 '!V14/SUM('（一）基础数据表1_业务科室及项目成本人工时累计数 '!$P$14:$Y$14))</f>
        <v>34.96</v>
      </c>
      <c r="U14" s="31">
        <f>IF(SUM('（一）基础数据表1_业务科室及项目成本人工时累计数 '!$P$14:$Y$14)=0,"-",'（八）科室完全成本归集'!$E$12*'（一）基础数据表1_业务科室及项目成本人工时累计数 '!W14/SUM('（一）基础数据表1_业务科室及项目成本人工时累计数 '!$P$14:$Y$14))</f>
        <v>3496.48</v>
      </c>
      <c r="V14" s="31">
        <f>IF(SUM('（一）基础数据表1_业务科室及项目成本人工时累计数 '!$P$14:$Y$14)=0,"-",'（八）科室完全成本归集'!$E$12*'（一）基础数据表1_业务科室及项目成本人工时累计数 '!X14/SUM('（一）基础数据表1_业务科室及项目成本人工时累计数 '!$P$14:$Y$14))</f>
        <v>2447.5300000000002</v>
      </c>
      <c r="W14" s="31">
        <f>IF(SUM('（一）基础数据表1_业务科室及项目成本人工时累计数 '!$P$14:$Y$14)=0,"-",'（八）科室完全成本归集'!$E$12*'（一）基础数据表1_业务科室及项目成本人工时累计数 '!Y14/SUM('（一）基础数据表1_业务科室及项目成本人工时累计数 '!$P$14:$Y$14))</f>
        <v>1048.94</v>
      </c>
      <c r="X14" s="31"/>
    </row>
    <row r="15" spans="1:24" x14ac:dyDescent="0.15">
      <c r="A15" s="32">
        <v>2023</v>
      </c>
      <c r="B15" s="32">
        <v>1</v>
      </c>
      <c r="C15" s="36" t="s">
        <v>72</v>
      </c>
      <c r="D15" s="31">
        <f t="shared" si="0"/>
        <v>15958.45</v>
      </c>
      <c r="E15" s="31">
        <f t="shared" si="1"/>
        <v>0</v>
      </c>
      <c r="F15" s="31"/>
      <c r="G15" s="31"/>
      <c r="H15" s="31"/>
      <c r="I15" s="31"/>
      <c r="J15" s="31"/>
      <c r="K15" s="31"/>
      <c r="L15" s="31"/>
      <c r="M15" s="31"/>
      <c r="N15" s="31">
        <f>IF(SUM('（一）基础数据表1_业务科室及项目成本人工时累计数 '!$P$15:$Y$15)=0,"-",'（八）科室完全成本归集'!$E$13*'（一）基础数据表1_业务科室及项目成本人工时累计数 '!P15/SUM('（一）基础数据表1_业务科室及项目成本人工时累计数 '!$P$15:$Y$15))</f>
        <v>0</v>
      </c>
      <c r="O15" s="31">
        <f>IF(SUM('（一）基础数据表1_业务科室及项目成本人工时累计数 '!$P$15:$Y$15)=0,"-",'（八）科室完全成本归集'!$E$13*'（一）基础数据表1_业务科室及项目成本人工时累计数 '!Q15/SUM('（一）基础数据表1_业务科室及项目成本人工时累计数 '!$P$15:$Y$15))</f>
        <v>2594.87</v>
      </c>
      <c r="P15" s="31">
        <f>IF(SUM('（一）基础数据表1_业务科室及项目成本人工时累计数 '!$P$15:$Y$15)=0,"-",'（八）科室完全成本归集'!$E$13*'（一）基础数据表1_业务科室及项目成本人工时累计数 '!R15/SUM('（一）基础数据表1_业务科室及项目成本人工时累计数 '!$P$15:$Y$15))</f>
        <v>1621.79</v>
      </c>
      <c r="Q15" s="31">
        <f>IF(SUM('（一）基础数据表1_业务科室及项目成本人工时累计数 '!$P$15:$Y$15)=0,"-",'（八）科室完全成本归集'!$E$13*'（一）基础数据表1_业务科室及项目成本人工时累计数 '!S15/SUM('（一）基础数据表1_业务科室及项目成本人工时累计数 '!$P$15:$Y$15))</f>
        <v>4865.38</v>
      </c>
      <c r="R15" s="31">
        <f>IF(SUM('（一）基础数据表1_业务科室及项目成本人工时累计数 '!$P$15:$Y$15)=0,"-",'（八）科室完全成本归集'!$E$13*'（一）基础数据表1_业务科室及项目成本人工时累计数 '!T15/SUM('（一）基础数据表1_业务科室及项目成本人工时累计数 '!$P$15:$Y$15))</f>
        <v>973.08</v>
      </c>
      <c r="S15" s="31">
        <f>IF(SUM('（一）基础数据表1_业务科室及项目成本人工时累计数 '!$P$15:$Y$15)=0,"-",'（八）科室完全成本归集'!$E$13*'（一）基础数据表1_业务科室及项目成本人工时累计数 '!U15/SUM('（一）基础数据表1_业务科室及项目成本人工时累计数 '!$P$15:$Y$15))</f>
        <v>32.44</v>
      </c>
      <c r="T15" s="31">
        <f>IF(SUM('（一）基础数据表1_业务科室及项目成本人工时累计数 '!$P$15:$Y$15)=0,"-",'（八）科室完全成本归集'!$E$13*'（一）基础数据表1_业务科室及项目成本人工时累计数 '!V15/SUM('（一）基础数据表1_业务科室及项目成本人工时累计数 '!$P$15:$Y$15))</f>
        <v>32.44</v>
      </c>
      <c r="U15" s="31">
        <f>IF(SUM('（一）基础数据表1_业务科室及项目成本人工时累计数 '!$P$15:$Y$15)=0,"-",'（八）科室完全成本归集'!$E$13*'（一）基础数据表1_业务科室及项目成本人工时累计数 '!W15/SUM('（一）基础数据表1_业务科室及项目成本人工时累计数 '!$P$15:$Y$15))</f>
        <v>2594.87</v>
      </c>
      <c r="V15" s="31">
        <f>IF(SUM('（一）基础数据表1_业务科室及项目成本人工时累计数 '!$P$15:$Y$15)=0,"-",'（八）科室完全成本归集'!$E$13*'（一）基础数据表1_业务科室及项目成本人工时累计数 '!X15/SUM('（一）基础数据表1_业务科室及项目成本人工时累计数 '!$P$15:$Y$15))</f>
        <v>1946.15</v>
      </c>
      <c r="W15" s="31">
        <f>IF(SUM('（一）基础数据表1_业务科室及项目成本人工时累计数 '!$P$15:$Y$15)=0,"-",'（八）科室完全成本归集'!$E$13*'（一）基础数据表1_业务科室及项目成本人工时累计数 '!Y15/SUM('（一）基础数据表1_业务科室及项目成本人工时累计数 '!$P$15:$Y$15))</f>
        <v>1297.43</v>
      </c>
      <c r="X15" s="31"/>
    </row>
    <row r="16" spans="1:24" ht="15.75" x14ac:dyDescent="0.15">
      <c r="A16" s="32">
        <v>2023</v>
      </c>
      <c r="B16" s="32">
        <v>1</v>
      </c>
      <c r="C16" s="77" t="s">
        <v>268</v>
      </c>
      <c r="D16" s="41">
        <f t="shared" ref="D16:W16" si="2">SUM(D6:D15)</f>
        <v>261657.05</v>
      </c>
      <c r="E16" s="41">
        <f t="shared" si="2"/>
        <v>64321.39</v>
      </c>
      <c r="F16" s="41">
        <f t="shared" si="2"/>
        <v>15447.07</v>
      </c>
      <c r="G16" s="41">
        <f t="shared" si="2"/>
        <v>11372.7</v>
      </c>
      <c r="H16" s="41">
        <f t="shared" si="2"/>
        <v>7345.2</v>
      </c>
      <c r="I16" s="41">
        <f t="shared" si="2"/>
        <v>12498.41</v>
      </c>
      <c r="J16" s="41">
        <f t="shared" si="2"/>
        <v>7797.84</v>
      </c>
      <c r="K16" s="41">
        <f t="shared" si="2"/>
        <v>6853.99</v>
      </c>
      <c r="L16" s="41">
        <f t="shared" si="2"/>
        <v>3006.18</v>
      </c>
      <c r="M16" s="41">
        <f t="shared" si="2"/>
        <v>86.77</v>
      </c>
      <c r="N16" s="41">
        <f>SUM(N6:N15)</f>
        <v>21258.27</v>
      </c>
      <c r="O16" s="41">
        <f t="shared" si="2"/>
        <v>26364.400000000001</v>
      </c>
      <c r="P16" s="41">
        <f t="shared" si="2"/>
        <v>31360.61</v>
      </c>
      <c r="Q16" s="41">
        <f t="shared" si="2"/>
        <v>62607.06</v>
      </c>
      <c r="R16" s="41">
        <f t="shared" si="2"/>
        <v>3827.47</v>
      </c>
      <c r="S16" s="41">
        <f t="shared" si="2"/>
        <v>198.06</v>
      </c>
      <c r="T16" s="41">
        <f t="shared" si="2"/>
        <v>132.74</v>
      </c>
      <c r="U16" s="41">
        <f t="shared" si="2"/>
        <v>15081.81</v>
      </c>
      <c r="V16" s="41">
        <f t="shared" si="2"/>
        <v>11591.44</v>
      </c>
      <c r="W16" s="41">
        <f t="shared" si="2"/>
        <v>24827.03</v>
      </c>
      <c r="X16" s="41"/>
    </row>
    <row r="17" spans="1:24" x14ac:dyDescent="0.15">
      <c r="A17" s="32">
        <v>2023</v>
      </c>
      <c r="B17" s="32">
        <v>2</v>
      </c>
      <c r="C17" s="36" t="s">
        <v>36</v>
      </c>
      <c r="D17" s="31">
        <f t="shared" ref="D17:D26" si="3">SUM(F17:W17)</f>
        <v>0</v>
      </c>
      <c r="E17" s="31">
        <f t="shared" ref="E17:E26" si="4">SUM(F17:L17)</f>
        <v>0</v>
      </c>
      <c r="F17" s="31">
        <f>IF('（一）基础数据表1_业务科室及项目成本人工时累计数 '!$F$17=0,"-",'（八）科室完全成本归集'!$E$15*'（一）基础数据表1_业务科室及项目成本人工时累计数 '!H17/'（一）基础数据表1_业务科室及项目成本人工时累计数 '!$F$17)</f>
        <v>0</v>
      </c>
      <c r="G17" s="31">
        <f>IF('（一）基础数据表1_业务科室及项目成本人工时累计数 '!$F$17=0,"-",'（八）科室完全成本归集'!$E$15*'（一）基础数据表1_业务科室及项目成本人工时累计数 '!I17/'（一）基础数据表1_业务科室及项目成本人工时累计数 '!$F$17)</f>
        <v>0</v>
      </c>
      <c r="H17" s="31">
        <f>IF('（一）基础数据表1_业务科室及项目成本人工时累计数 '!$F$17=0,"-",'（八）科室完全成本归集'!$E$15*'（一）基础数据表1_业务科室及项目成本人工时累计数 '!J17/'（一）基础数据表1_业务科室及项目成本人工时累计数 '!$F$17)</f>
        <v>0</v>
      </c>
      <c r="I17" s="31">
        <f>IF('（一）基础数据表1_业务科室及项目成本人工时累计数 '!$F$17=0,"-",'（八）科室完全成本归集'!$E$15*'（一）基础数据表1_业务科室及项目成本人工时累计数 '!K17/'（一）基础数据表1_业务科室及项目成本人工时累计数 '!$F$17)</f>
        <v>0</v>
      </c>
      <c r="J17" s="31">
        <f>IF('（一）基础数据表1_业务科室及项目成本人工时累计数 '!$F$17=0,"-",'（八）科室完全成本归集'!$E$15*'（一）基础数据表1_业务科室及项目成本人工时累计数 '!L17/'（一）基础数据表1_业务科室及项目成本人工时累计数 '!$F$17)</f>
        <v>0</v>
      </c>
      <c r="K17" s="31">
        <f>IF('（一）基础数据表1_业务科室及项目成本人工时累计数 '!$F$17=0,"-",'（八）科室完全成本归集'!$E$15*'（一）基础数据表1_业务科室及项目成本人工时累计数 '!M17/'（一）基础数据表1_业务科室及项目成本人工时累计数 '!$F$17)</f>
        <v>0</v>
      </c>
      <c r="L17" s="31">
        <f>IF('（一）基础数据表1_业务科室及项目成本人工时累计数 '!$F$17=0,"-",'（八）科室完全成本归集'!$E$15*'（一）基础数据表1_业务科室及项目成本人工时累计数 '!N17/'（一）基础数据表1_业务科室及项目成本人工时累计数 '!$F$17)</f>
        <v>0</v>
      </c>
      <c r="M17" s="31">
        <f>IF('（一）基础数据表1_业务科室及项目成本人工时累计数 '!$F$17=0,"-",'（八）科室完全成本归集'!$E$15*'（一）基础数据表1_业务科室及项目成本人工时累计数 '!O17/'（一）基础数据表1_业务科室及项目成本人工时累计数 '!$F$17)</f>
        <v>0</v>
      </c>
      <c r="N17" s="31">
        <f>IF('（一）基础数据表1_业务科室及项目成本人工时累计数 '!$F$17=0,"-",'（八）科室完全成本归集'!$E$15*'（一）基础数据表1_业务科室及项目成本人工时累计数 '!P17/'（一）基础数据表1_业务科室及项目成本人工时累计数 '!$F$17)</f>
        <v>0</v>
      </c>
      <c r="O17" s="31">
        <f>IF('（一）基础数据表1_业务科室及项目成本人工时累计数 '!$F$17=0,"-",'（八）科室完全成本归集'!$E$15*'（一）基础数据表1_业务科室及项目成本人工时累计数 '!Q17/'（一）基础数据表1_业务科室及项目成本人工时累计数 '!$F$17)</f>
        <v>0</v>
      </c>
      <c r="P17" s="31">
        <f>IF('（一）基础数据表1_业务科室及项目成本人工时累计数 '!$F$17=0,"-",'（八）科室完全成本归集'!$E$15*'（一）基础数据表1_业务科室及项目成本人工时累计数 '!R17/'（一）基础数据表1_业务科室及项目成本人工时累计数 '!$F$17)</f>
        <v>0</v>
      </c>
      <c r="Q17" s="31">
        <f>IF('（一）基础数据表1_业务科室及项目成本人工时累计数 '!$F$17=0,"-",'（八）科室完全成本归集'!$E$15*'（一）基础数据表1_业务科室及项目成本人工时累计数 '!S17/'（一）基础数据表1_业务科室及项目成本人工时累计数 '!$F$17)</f>
        <v>0</v>
      </c>
      <c r="R17" s="31">
        <f>IF('（一）基础数据表1_业务科室及项目成本人工时累计数 '!$F$17=0,"-",'（八）科室完全成本归集'!$E$15*'（一）基础数据表1_业务科室及项目成本人工时累计数 '!T17/'（一）基础数据表1_业务科室及项目成本人工时累计数 '!$F$17)</f>
        <v>0</v>
      </c>
      <c r="S17" s="31">
        <f>IF('（一）基础数据表1_业务科室及项目成本人工时累计数 '!$F$17=0,"-",'（八）科室完全成本归集'!$E$15*'（一）基础数据表1_业务科室及项目成本人工时累计数 '!U17/'（一）基础数据表1_业务科室及项目成本人工时累计数 '!$F$17)</f>
        <v>0</v>
      </c>
      <c r="T17" s="31">
        <f>IF('（一）基础数据表1_业务科室及项目成本人工时累计数 '!$F$17=0,"-",'（八）科室完全成本归集'!$E$15*'（一）基础数据表1_业务科室及项目成本人工时累计数 '!V17/'（一）基础数据表1_业务科室及项目成本人工时累计数 '!$F$17)</f>
        <v>0</v>
      </c>
      <c r="U17" s="31">
        <f>IF('（一）基础数据表1_业务科室及项目成本人工时累计数 '!$F$17=0,"-",'（八）科室完全成本归集'!$E$15*'（一）基础数据表1_业务科室及项目成本人工时累计数 '!W17/'（一）基础数据表1_业务科室及项目成本人工时累计数 '!$F$17)</f>
        <v>0</v>
      </c>
      <c r="V17" s="31">
        <f>IF('（一）基础数据表1_业务科室及项目成本人工时累计数 '!$F$17=0,"-",'（八）科室完全成本归集'!$E$15*'（一）基础数据表1_业务科室及项目成本人工时累计数 '!X17/'（一）基础数据表1_业务科室及项目成本人工时累计数 '!$F$17)</f>
        <v>0</v>
      </c>
      <c r="W17" s="31">
        <f>IF('（一）基础数据表1_业务科室及项目成本人工时累计数 '!$F$17=0,"-",'（八）科室完全成本归集'!$E$15*'（一）基础数据表1_业务科室及项目成本人工时累计数 '!Y17/'（一）基础数据表1_业务科室及项目成本人工时累计数 '!$F$17)</f>
        <v>0</v>
      </c>
      <c r="X17" s="31"/>
    </row>
    <row r="18" spans="1:24" x14ac:dyDescent="0.15">
      <c r="A18" s="32">
        <v>2023</v>
      </c>
      <c r="B18" s="32">
        <v>2</v>
      </c>
      <c r="C18" s="36" t="s">
        <v>38</v>
      </c>
      <c r="D18" s="31">
        <f t="shared" si="3"/>
        <v>0</v>
      </c>
      <c r="E18" s="31">
        <f t="shared" si="4"/>
        <v>0</v>
      </c>
      <c r="F18" s="31">
        <f>IF('（一）基础数据表1_业务科室及项目成本人工时累计数 '!$F$18=0,"-",'（八）科室完全成本归集'!$E$16*'（一）基础数据表1_业务科室及项目成本人工时累计数 '!H18/'（一）基础数据表1_业务科室及项目成本人工时累计数 '!$F$18)</f>
        <v>0</v>
      </c>
      <c r="G18" s="31">
        <f>IF('（一）基础数据表1_业务科室及项目成本人工时累计数 '!$F$18=0,"-",'（八）科室完全成本归集'!$E$16*'（一）基础数据表1_业务科室及项目成本人工时累计数 '!I18/'（一）基础数据表1_业务科室及项目成本人工时累计数 '!$F$18)</f>
        <v>0</v>
      </c>
      <c r="H18" s="31">
        <f>IF('（一）基础数据表1_业务科室及项目成本人工时累计数 '!$F$18=0,"-",'（八）科室完全成本归集'!$E$16*'（一）基础数据表1_业务科室及项目成本人工时累计数 '!J18/'（一）基础数据表1_业务科室及项目成本人工时累计数 '!$F$18)</f>
        <v>0</v>
      </c>
      <c r="I18" s="31">
        <f>IF('（一）基础数据表1_业务科室及项目成本人工时累计数 '!$F$18=0,"-",'（八）科室完全成本归集'!$E$16*'（一）基础数据表1_业务科室及项目成本人工时累计数 '!K18/'（一）基础数据表1_业务科室及项目成本人工时累计数 '!$F$18)</f>
        <v>0</v>
      </c>
      <c r="J18" s="31">
        <f>IF('（一）基础数据表1_业务科室及项目成本人工时累计数 '!$F$18=0,"-",'（八）科室完全成本归集'!$E$16*'（一）基础数据表1_业务科室及项目成本人工时累计数 '!L18/'（一）基础数据表1_业务科室及项目成本人工时累计数 '!$F$18)</f>
        <v>0</v>
      </c>
      <c r="K18" s="31">
        <f>IF('（一）基础数据表1_业务科室及项目成本人工时累计数 '!$F$18=0,"-",'（八）科室完全成本归集'!$E$16*'（一）基础数据表1_业务科室及项目成本人工时累计数 '!M18/'（一）基础数据表1_业务科室及项目成本人工时累计数 '!$F$18)</f>
        <v>0</v>
      </c>
      <c r="L18" s="31">
        <f>IF('（一）基础数据表1_业务科室及项目成本人工时累计数 '!$F$18=0,"-",'（八）科室完全成本归集'!$E$16*'（一）基础数据表1_业务科室及项目成本人工时累计数 '!N18/'（一）基础数据表1_业务科室及项目成本人工时累计数 '!$F$18)</f>
        <v>0</v>
      </c>
      <c r="M18" s="31">
        <f>IF('（一）基础数据表1_业务科室及项目成本人工时累计数 '!$F$18=0,"-",'（八）科室完全成本归集'!$E$16*'（一）基础数据表1_业务科室及项目成本人工时累计数 '!O18/'（一）基础数据表1_业务科室及项目成本人工时累计数 '!$F$18)</f>
        <v>0</v>
      </c>
      <c r="N18" s="31">
        <f>IF('（一）基础数据表1_业务科室及项目成本人工时累计数 '!$F$18=0,"-",'（八）科室完全成本归集'!$E$16*'（一）基础数据表1_业务科室及项目成本人工时累计数 '!P18/'（一）基础数据表1_业务科室及项目成本人工时累计数 '!$F$18)</f>
        <v>0</v>
      </c>
      <c r="O18" s="31">
        <f>IF('（一）基础数据表1_业务科室及项目成本人工时累计数 '!$F$18=0,"-",'（八）科室完全成本归集'!$E$16*'（一）基础数据表1_业务科室及项目成本人工时累计数 '!Q18/'（一）基础数据表1_业务科室及项目成本人工时累计数 '!$F$18)</f>
        <v>0</v>
      </c>
      <c r="P18" s="31">
        <f>IF('（一）基础数据表1_业务科室及项目成本人工时累计数 '!$F$18=0,"-",'（八）科室完全成本归集'!$E$16*'（一）基础数据表1_业务科室及项目成本人工时累计数 '!R18/'（一）基础数据表1_业务科室及项目成本人工时累计数 '!$F$18)</f>
        <v>0</v>
      </c>
      <c r="Q18" s="31">
        <f>IF('（一）基础数据表1_业务科室及项目成本人工时累计数 '!$F$18=0,"-",'（八）科室完全成本归集'!$E$16*'（一）基础数据表1_业务科室及项目成本人工时累计数 '!S18/'（一）基础数据表1_业务科室及项目成本人工时累计数 '!$F$18)</f>
        <v>0</v>
      </c>
      <c r="R18" s="31">
        <f>IF('（一）基础数据表1_业务科室及项目成本人工时累计数 '!$F$18=0,"-",'（八）科室完全成本归集'!$E$16*'（一）基础数据表1_业务科室及项目成本人工时累计数 '!T18/'（一）基础数据表1_业务科室及项目成本人工时累计数 '!$F$18)</f>
        <v>0</v>
      </c>
      <c r="S18" s="31">
        <f>IF('（一）基础数据表1_业务科室及项目成本人工时累计数 '!$F$18=0,"-",'（八）科室完全成本归集'!$E$16*'（一）基础数据表1_业务科室及项目成本人工时累计数 '!U18/'（一）基础数据表1_业务科室及项目成本人工时累计数 '!$F$18)</f>
        <v>0</v>
      </c>
      <c r="T18" s="31">
        <f>IF('（一）基础数据表1_业务科室及项目成本人工时累计数 '!$F$18=0,"-",'（八）科室完全成本归集'!$E$16*'（一）基础数据表1_业务科室及项目成本人工时累计数 '!V18/'（一）基础数据表1_业务科室及项目成本人工时累计数 '!$F$18)</f>
        <v>0</v>
      </c>
      <c r="U18" s="31">
        <f>IF('（一）基础数据表1_业务科室及项目成本人工时累计数 '!$F$18=0,"-",'（八）科室完全成本归集'!$E$16*'（一）基础数据表1_业务科室及项目成本人工时累计数 '!W18/'（一）基础数据表1_业务科室及项目成本人工时累计数 '!$F$18)</f>
        <v>0</v>
      </c>
      <c r="V18" s="31">
        <f>IF('（一）基础数据表1_业务科室及项目成本人工时累计数 '!$F$18=0,"-",'（八）科室完全成本归集'!$E$16*'（一）基础数据表1_业务科室及项目成本人工时累计数 '!X18/'（一）基础数据表1_业务科室及项目成本人工时累计数 '!$F$18)</f>
        <v>0</v>
      </c>
      <c r="W18" s="31">
        <f>IF('（一）基础数据表1_业务科室及项目成本人工时累计数 '!$F$18=0,"-",'（八）科室完全成本归集'!$E$16*'（一）基础数据表1_业务科室及项目成本人工时累计数 '!Y18/'（一）基础数据表1_业务科室及项目成本人工时累计数 '!$F$18)</f>
        <v>0</v>
      </c>
      <c r="X18" s="31"/>
    </row>
    <row r="19" spans="1:24" x14ac:dyDescent="0.15">
      <c r="A19" s="32">
        <v>2023</v>
      </c>
      <c r="B19" s="32">
        <v>2</v>
      </c>
      <c r="C19" s="40" t="s">
        <v>80</v>
      </c>
      <c r="D19" s="31">
        <f t="shared" si="3"/>
        <v>0</v>
      </c>
      <c r="E19" s="31">
        <f t="shared" si="4"/>
        <v>0</v>
      </c>
      <c r="F19" s="31" t="str">
        <f>IF('（一）基础数据表1_业务科室及项目成本人工时累计数 '!$F$19=0,"-",'（八）科室完全成本归集'!$E$17*'（一）基础数据表1_业务科室及项目成本人工时累计数 '!H19/'（一）基础数据表1_业务科室及项目成本人工时累计数 '!$F$19)</f>
        <v>-</v>
      </c>
      <c r="G19" s="31" t="str">
        <f>IF('（一）基础数据表1_业务科室及项目成本人工时累计数 '!$F$19=0,"-",'（八）科室完全成本归集'!$E$17*'（一）基础数据表1_业务科室及项目成本人工时累计数 '!I19/'（一）基础数据表1_业务科室及项目成本人工时累计数 '!$F$19)</f>
        <v>-</v>
      </c>
      <c r="H19" s="31" t="str">
        <f>IF('（一）基础数据表1_业务科室及项目成本人工时累计数 '!$F$19=0,"-",'（八）科室完全成本归集'!$E$17*'（一）基础数据表1_业务科室及项目成本人工时累计数 '!J19/'（一）基础数据表1_业务科室及项目成本人工时累计数 '!$F$19)</f>
        <v>-</v>
      </c>
      <c r="I19" s="31" t="str">
        <f>IF('（一）基础数据表1_业务科室及项目成本人工时累计数 '!$F$19=0,"-",'（八）科室完全成本归集'!$E$17*'（一）基础数据表1_业务科室及项目成本人工时累计数 '!K19/'（一）基础数据表1_业务科室及项目成本人工时累计数 '!$F$19)</f>
        <v>-</v>
      </c>
      <c r="J19" s="31" t="str">
        <f>IF('（一）基础数据表1_业务科室及项目成本人工时累计数 '!$F$19=0,"-",'（八）科室完全成本归集'!$E$17*'（一）基础数据表1_业务科室及项目成本人工时累计数 '!L19/'（一）基础数据表1_业务科室及项目成本人工时累计数 '!$F$19)</f>
        <v>-</v>
      </c>
      <c r="K19" s="31" t="str">
        <f>IF('（一）基础数据表1_业务科室及项目成本人工时累计数 '!$F$19=0,"-",'（八）科室完全成本归集'!$E$17*'（一）基础数据表1_业务科室及项目成本人工时累计数 '!M19/'（一）基础数据表1_业务科室及项目成本人工时累计数 '!$F$19)</f>
        <v>-</v>
      </c>
      <c r="L19" s="31" t="str">
        <f>IF('（一）基础数据表1_业务科室及项目成本人工时累计数 '!$F$19=0,"-",'（八）科室完全成本归集'!$E$17*'（一）基础数据表1_业务科室及项目成本人工时累计数 '!N19/'（一）基础数据表1_业务科室及项目成本人工时累计数 '!$F$19)</f>
        <v>-</v>
      </c>
      <c r="M19" s="31" t="str">
        <f>IF('（一）基础数据表1_业务科室及项目成本人工时累计数 '!$F$19=0,"-",'（八）科室完全成本归集'!$E$17*'（一）基础数据表1_业务科室及项目成本人工时累计数 '!O19/'（一）基础数据表1_业务科室及项目成本人工时累计数 '!$F$19)</f>
        <v>-</v>
      </c>
      <c r="N19" s="31" t="str">
        <f>IF('（一）基础数据表1_业务科室及项目成本人工时累计数 '!$F$19=0,"-",'（八）科室完全成本归集'!$E$17*'（一）基础数据表1_业务科室及项目成本人工时累计数 '!P19/'（一）基础数据表1_业务科室及项目成本人工时累计数 '!$F$19)</f>
        <v>-</v>
      </c>
      <c r="O19" s="31" t="str">
        <f>IF('（一）基础数据表1_业务科室及项目成本人工时累计数 '!$F$19=0,"-",'（八）科室完全成本归集'!$E$17*'（一）基础数据表1_业务科室及项目成本人工时累计数 '!Q19/'（一）基础数据表1_业务科室及项目成本人工时累计数 '!$F$19)</f>
        <v>-</v>
      </c>
      <c r="P19" s="31" t="str">
        <f>IF('（一）基础数据表1_业务科室及项目成本人工时累计数 '!$F$19=0,"-",'（八）科室完全成本归集'!$E$17*'（一）基础数据表1_业务科室及项目成本人工时累计数 '!R19/'（一）基础数据表1_业务科室及项目成本人工时累计数 '!$F$19)</f>
        <v>-</v>
      </c>
      <c r="Q19" s="31" t="str">
        <f>IF('（一）基础数据表1_业务科室及项目成本人工时累计数 '!$F$19=0,"-",'（八）科室完全成本归集'!$E$17*'（一）基础数据表1_业务科室及项目成本人工时累计数 '!S19/'（一）基础数据表1_业务科室及项目成本人工时累计数 '!$F$19)</f>
        <v>-</v>
      </c>
      <c r="R19" s="31" t="str">
        <f>IF('（一）基础数据表1_业务科室及项目成本人工时累计数 '!$F$19=0,"-",'（八）科室完全成本归集'!$E$17*'（一）基础数据表1_业务科室及项目成本人工时累计数 '!T19/'（一）基础数据表1_业务科室及项目成本人工时累计数 '!$F$19)</f>
        <v>-</v>
      </c>
      <c r="S19" s="31" t="str">
        <f>IF('（一）基础数据表1_业务科室及项目成本人工时累计数 '!$F$19=0,"-",'（八）科室完全成本归集'!$E$17*'（一）基础数据表1_业务科室及项目成本人工时累计数 '!U19/'（一）基础数据表1_业务科室及项目成本人工时累计数 '!$F$19)</f>
        <v>-</v>
      </c>
      <c r="T19" s="31" t="str">
        <f>IF('（一）基础数据表1_业务科室及项目成本人工时累计数 '!$F$19=0,"-",'（八）科室完全成本归集'!$E$17*'（一）基础数据表1_业务科室及项目成本人工时累计数 '!V19/'（一）基础数据表1_业务科室及项目成本人工时累计数 '!$F$19)</f>
        <v>-</v>
      </c>
      <c r="U19" s="31" t="str">
        <f>IF('（一）基础数据表1_业务科室及项目成本人工时累计数 '!$F$19=0,"-",'（八）科室完全成本归集'!$E$17*'（一）基础数据表1_业务科室及项目成本人工时累计数 '!W19/'（一）基础数据表1_业务科室及项目成本人工时累计数 '!$F$19)</f>
        <v>-</v>
      </c>
      <c r="V19" s="31" t="str">
        <f>IF('（一）基础数据表1_业务科室及项目成本人工时累计数 '!$F$19=0,"-",'（八）科室完全成本归集'!$E$17*'（一）基础数据表1_业务科室及项目成本人工时累计数 '!X19/'（一）基础数据表1_业务科室及项目成本人工时累计数 '!$F$19)</f>
        <v>-</v>
      </c>
      <c r="W19" s="31" t="str">
        <f>IF('（一）基础数据表1_业务科室及项目成本人工时累计数 '!$F$19=0,"-",'（八）科室完全成本归集'!$E$17*'（一）基础数据表1_业务科室及项目成本人工时累计数 '!Y19/'（一）基础数据表1_业务科室及项目成本人工时累计数 '!$F$19)</f>
        <v>-</v>
      </c>
      <c r="X19" s="31"/>
    </row>
    <row r="20" spans="1:24" x14ac:dyDescent="0.15">
      <c r="A20" s="32">
        <v>2023</v>
      </c>
      <c r="B20" s="32">
        <v>2</v>
      </c>
      <c r="C20" s="36" t="s">
        <v>41</v>
      </c>
      <c r="D20" s="31">
        <f t="shared" si="3"/>
        <v>0</v>
      </c>
      <c r="E20" s="31">
        <f t="shared" si="4"/>
        <v>0</v>
      </c>
      <c r="F20" s="31" t="str">
        <f>IF('（一）基础数据表1_业务科室及项目成本人工时累计数 '!$F$20=0,"-",'（八）科室完全成本归集'!$E$18*'（一）基础数据表1_业务科室及项目成本人工时累计数 '!H20/'（一）基础数据表1_业务科室及项目成本人工时累计数 '!$F$20)</f>
        <v>-</v>
      </c>
      <c r="G20" s="31" t="str">
        <f>IF('（一）基础数据表1_业务科室及项目成本人工时累计数 '!$F$20=0,"-",'（八）科室完全成本归集'!$E$18*'（一）基础数据表1_业务科室及项目成本人工时累计数 '!I20/'（一）基础数据表1_业务科室及项目成本人工时累计数 '!$F$20)</f>
        <v>-</v>
      </c>
      <c r="H20" s="31" t="str">
        <f>IF('（一）基础数据表1_业务科室及项目成本人工时累计数 '!$F$20=0,"-",'（八）科室完全成本归集'!$E$18*'（一）基础数据表1_业务科室及项目成本人工时累计数 '!J20/'（一）基础数据表1_业务科室及项目成本人工时累计数 '!$F$20)</f>
        <v>-</v>
      </c>
      <c r="I20" s="31" t="str">
        <f>IF('（一）基础数据表1_业务科室及项目成本人工时累计数 '!$F$20=0,"-",'（八）科室完全成本归集'!$E$18*'（一）基础数据表1_业务科室及项目成本人工时累计数 '!K20/'（一）基础数据表1_业务科室及项目成本人工时累计数 '!$F$20)</f>
        <v>-</v>
      </c>
      <c r="J20" s="31" t="str">
        <f>IF('（一）基础数据表1_业务科室及项目成本人工时累计数 '!$F$20=0,"-",'（八）科室完全成本归集'!$E$18*'（一）基础数据表1_业务科室及项目成本人工时累计数 '!L20/'（一）基础数据表1_业务科室及项目成本人工时累计数 '!$F$20)</f>
        <v>-</v>
      </c>
      <c r="K20" s="31" t="str">
        <f>IF('（一）基础数据表1_业务科室及项目成本人工时累计数 '!$F$20=0,"-",'（八）科室完全成本归集'!$E$18*'（一）基础数据表1_业务科室及项目成本人工时累计数 '!M20/'（一）基础数据表1_业务科室及项目成本人工时累计数 '!$F$20)</f>
        <v>-</v>
      </c>
      <c r="L20" s="31" t="str">
        <f>IF('（一）基础数据表1_业务科室及项目成本人工时累计数 '!$F$20=0,"-",'（八）科室完全成本归集'!$E$18*'（一）基础数据表1_业务科室及项目成本人工时累计数 '!N20/'（一）基础数据表1_业务科室及项目成本人工时累计数 '!$F$20)</f>
        <v>-</v>
      </c>
      <c r="M20" s="31" t="str">
        <f>IF('（一）基础数据表1_业务科室及项目成本人工时累计数 '!$F$20=0,"-",'（八）科室完全成本归集'!$E$18*'（一）基础数据表1_业务科室及项目成本人工时累计数 '!O20/'（一）基础数据表1_业务科室及项目成本人工时累计数 '!$F$20)</f>
        <v>-</v>
      </c>
      <c r="N20" s="31" t="str">
        <f>IF('（一）基础数据表1_业务科室及项目成本人工时累计数 '!$F$20=0,"-",'（八）科室完全成本归集'!$E$18*'（一）基础数据表1_业务科室及项目成本人工时累计数 '!P20/'（一）基础数据表1_业务科室及项目成本人工时累计数 '!$F$20)</f>
        <v>-</v>
      </c>
      <c r="O20" s="31" t="str">
        <f>IF('（一）基础数据表1_业务科室及项目成本人工时累计数 '!$F$20=0,"-",'（八）科室完全成本归集'!$E$18*'（一）基础数据表1_业务科室及项目成本人工时累计数 '!Q20/'（一）基础数据表1_业务科室及项目成本人工时累计数 '!$F$20)</f>
        <v>-</v>
      </c>
      <c r="P20" s="31" t="str">
        <f>IF('（一）基础数据表1_业务科室及项目成本人工时累计数 '!$F$20=0,"-",'（八）科室完全成本归集'!$E$18*'（一）基础数据表1_业务科室及项目成本人工时累计数 '!R20/'（一）基础数据表1_业务科室及项目成本人工时累计数 '!$F$20)</f>
        <v>-</v>
      </c>
      <c r="Q20" s="31" t="str">
        <f>IF('（一）基础数据表1_业务科室及项目成本人工时累计数 '!$F$20=0,"-",'（八）科室完全成本归集'!$E$18*'（一）基础数据表1_业务科室及项目成本人工时累计数 '!S20/'（一）基础数据表1_业务科室及项目成本人工时累计数 '!$F$20)</f>
        <v>-</v>
      </c>
      <c r="R20" s="31" t="str">
        <f>IF('（一）基础数据表1_业务科室及项目成本人工时累计数 '!$F$20=0,"-",'（八）科室完全成本归集'!$E$18*'（一）基础数据表1_业务科室及项目成本人工时累计数 '!T20/'（一）基础数据表1_业务科室及项目成本人工时累计数 '!$F$20)</f>
        <v>-</v>
      </c>
      <c r="S20" s="31" t="str">
        <f>IF('（一）基础数据表1_业务科室及项目成本人工时累计数 '!$F$20=0,"-",'（八）科室完全成本归集'!$E$18*'（一）基础数据表1_业务科室及项目成本人工时累计数 '!U20/'（一）基础数据表1_业务科室及项目成本人工时累计数 '!$F$20)</f>
        <v>-</v>
      </c>
      <c r="T20" s="31" t="str">
        <f>IF('（一）基础数据表1_业务科室及项目成本人工时累计数 '!$F$20=0,"-",'（八）科室完全成本归集'!$E$18*'（一）基础数据表1_业务科室及项目成本人工时累计数 '!V20/'（一）基础数据表1_业务科室及项目成本人工时累计数 '!$F$20)</f>
        <v>-</v>
      </c>
      <c r="U20" s="31" t="str">
        <f>IF('（一）基础数据表1_业务科室及项目成本人工时累计数 '!$F$20=0,"-",'（八）科室完全成本归集'!$E$18*'（一）基础数据表1_业务科室及项目成本人工时累计数 '!W20/'（一）基础数据表1_业务科室及项目成本人工时累计数 '!$F$20)</f>
        <v>-</v>
      </c>
      <c r="V20" s="31" t="str">
        <f>IF('（一）基础数据表1_业务科室及项目成本人工时累计数 '!$F$20=0,"-",'（八）科室完全成本归集'!$E$18*'（一）基础数据表1_业务科室及项目成本人工时累计数 '!X20/'（一）基础数据表1_业务科室及项目成本人工时累计数 '!$F$20)</f>
        <v>-</v>
      </c>
      <c r="W20" s="31" t="str">
        <f>IF('（一）基础数据表1_业务科室及项目成本人工时累计数 '!$F$20=0,"-",'（八）科室完全成本归集'!$E$18*'（一）基础数据表1_业务科室及项目成本人工时累计数 '!Y20/'（一）基础数据表1_业务科室及项目成本人工时累计数 '!$F$20)</f>
        <v>-</v>
      </c>
      <c r="X20" s="31"/>
    </row>
    <row r="21" spans="1:24" x14ac:dyDescent="0.15">
      <c r="A21" s="32">
        <v>2023</v>
      </c>
      <c r="B21" s="32">
        <v>2</v>
      </c>
      <c r="C21" s="36" t="s">
        <v>42</v>
      </c>
      <c r="D21" s="31">
        <f t="shared" si="3"/>
        <v>0</v>
      </c>
      <c r="E21" s="31">
        <f t="shared" si="4"/>
        <v>0</v>
      </c>
      <c r="F21" s="31" t="str">
        <f>IF('（一）基础数据表1_业务科室及项目成本人工时累计数 '!$F$21=0,"-",'（八）科室完全成本归集'!$E$19*'（一）基础数据表1_业务科室及项目成本人工时累计数 '!H21/'（一）基础数据表1_业务科室及项目成本人工时累计数 '!$F$21)</f>
        <v>-</v>
      </c>
      <c r="G21" s="31" t="str">
        <f>IF('（一）基础数据表1_业务科室及项目成本人工时累计数 '!$F$21=0,"-",'（八）科室完全成本归集'!$E$19*'（一）基础数据表1_业务科室及项目成本人工时累计数 '!I21/'（一）基础数据表1_业务科室及项目成本人工时累计数 '!$F$21)</f>
        <v>-</v>
      </c>
      <c r="H21" s="31" t="str">
        <f>IF('（一）基础数据表1_业务科室及项目成本人工时累计数 '!$F$21=0,"-",'（八）科室完全成本归集'!$E$19*'（一）基础数据表1_业务科室及项目成本人工时累计数 '!J21/'（一）基础数据表1_业务科室及项目成本人工时累计数 '!$F$21)</f>
        <v>-</v>
      </c>
      <c r="I21" s="31" t="str">
        <f>IF('（一）基础数据表1_业务科室及项目成本人工时累计数 '!$F$21=0,"-",'（八）科室完全成本归集'!$E$19*'（一）基础数据表1_业务科室及项目成本人工时累计数 '!K21/'（一）基础数据表1_业务科室及项目成本人工时累计数 '!$F$21)</f>
        <v>-</v>
      </c>
      <c r="J21" s="31" t="str">
        <f>IF('（一）基础数据表1_业务科室及项目成本人工时累计数 '!$F$21=0,"-",'（八）科室完全成本归集'!$E$19*'（一）基础数据表1_业务科室及项目成本人工时累计数 '!L21/'（一）基础数据表1_业务科室及项目成本人工时累计数 '!$F$21)</f>
        <v>-</v>
      </c>
      <c r="K21" s="31" t="str">
        <f>IF('（一）基础数据表1_业务科室及项目成本人工时累计数 '!$F$21=0,"-",'（八）科室完全成本归集'!$E$19*'（一）基础数据表1_业务科室及项目成本人工时累计数 '!M21/'（一）基础数据表1_业务科室及项目成本人工时累计数 '!$F$21)</f>
        <v>-</v>
      </c>
      <c r="L21" s="31" t="str">
        <f>IF('（一）基础数据表1_业务科室及项目成本人工时累计数 '!$F$21=0,"-",'（八）科室完全成本归集'!$E$19*'（一）基础数据表1_业务科室及项目成本人工时累计数 '!N21/'（一）基础数据表1_业务科室及项目成本人工时累计数 '!$F$21)</f>
        <v>-</v>
      </c>
      <c r="M21" s="31" t="str">
        <f>IF('（一）基础数据表1_业务科室及项目成本人工时累计数 '!$F$21=0,"-",'（八）科室完全成本归集'!$E$19*'（一）基础数据表1_业务科室及项目成本人工时累计数 '!O21/'（一）基础数据表1_业务科室及项目成本人工时累计数 '!$F$21)</f>
        <v>-</v>
      </c>
      <c r="N21" s="31" t="str">
        <f>IF('（一）基础数据表1_业务科室及项目成本人工时累计数 '!$F$21=0,"-",'（八）科室完全成本归集'!$E$19*'（一）基础数据表1_业务科室及项目成本人工时累计数 '!P21/'（一）基础数据表1_业务科室及项目成本人工时累计数 '!$F$21)</f>
        <v>-</v>
      </c>
      <c r="O21" s="31" t="str">
        <f>IF('（一）基础数据表1_业务科室及项目成本人工时累计数 '!$F$21=0,"-",'（八）科室完全成本归集'!$E$19*'（一）基础数据表1_业务科室及项目成本人工时累计数 '!Q21/'（一）基础数据表1_业务科室及项目成本人工时累计数 '!$F$21)</f>
        <v>-</v>
      </c>
      <c r="P21" s="31" t="str">
        <f>IF('（一）基础数据表1_业务科室及项目成本人工时累计数 '!$F$21=0,"-",'（八）科室完全成本归集'!$E$19*'（一）基础数据表1_业务科室及项目成本人工时累计数 '!R21/'（一）基础数据表1_业务科室及项目成本人工时累计数 '!$F$21)</f>
        <v>-</v>
      </c>
      <c r="Q21" s="31" t="str">
        <f>IF('（一）基础数据表1_业务科室及项目成本人工时累计数 '!$F$21=0,"-",'（八）科室完全成本归集'!$E$19*'（一）基础数据表1_业务科室及项目成本人工时累计数 '!S21/'（一）基础数据表1_业务科室及项目成本人工时累计数 '!$F$21)</f>
        <v>-</v>
      </c>
      <c r="R21" s="31" t="str">
        <f>IF('（一）基础数据表1_业务科室及项目成本人工时累计数 '!$F$21=0,"-",'（八）科室完全成本归集'!$E$19*'（一）基础数据表1_业务科室及项目成本人工时累计数 '!T21/'（一）基础数据表1_业务科室及项目成本人工时累计数 '!$F$21)</f>
        <v>-</v>
      </c>
      <c r="S21" s="31" t="str">
        <f>IF('（一）基础数据表1_业务科室及项目成本人工时累计数 '!$F$21=0,"-",'（八）科室完全成本归集'!$E$19*'（一）基础数据表1_业务科室及项目成本人工时累计数 '!U21/'（一）基础数据表1_业务科室及项目成本人工时累计数 '!$F$21)</f>
        <v>-</v>
      </c>
      <c r="T21" s="31" t="str">
        <f>IF('（一）基础数据表1_业务科室及项目成本人工时累计数 '!$F$21=0,"-",'（八）科室完全成本归集'!$E$19*'（一）基础数据表1_业务科室及项目成本人工时累计数 '!V21/'（一）基础数据表1_业务科室及项目成本人工时累计数 '!$F$21)</f>
        <v>-</v>
      </c>
      <c r="U21" s="31" t="str">
        <f>IF('（一）基础数据表1_业务科室及项目成本人工时累计数 '!$F$21=0,"-",'（八）科室完全成本归集'!$E$19*'（一）基础数据表1_业务科室及项目成本人工时累计数 '!W21/'（一）基础数据表1_业务科室及项目成本人工时累计数 '!$F$21)</f>
        <v>-</v>
      </c>
      <c r="V21" s="31" t="str">
        <f>IF('（一）基础数据表1_业务科室及项目成本人工时累计数 '!$F$21=0,"-",'（八）科室完全成本归集'!$E$19*'（一）基础数据表1_业务科室及项目成本人工时累计数 '!X21/'（一）基础数据表1_业务科室及项目成本人工时累计数 '!$F$21)</f>
        <v>-</v>
      </c>
      <c r="W21" s="31" t="str">
        <f>IF('（一）基础数据表1_业务科室及项目成本人工时累计数 '!$F$21=0,"-",'（八）科室完全成本归集'!$E$19*'（一）基础数据表1_业务科室及项目成本人工时累计数 '!Y21/'（一）基础数据表1_业务科室及项目成本人工时累计数 '!$F$21)</f>
        <v>-</v>
      </c>
      <c r="X21" s="31"/>
    </row>
    <row r="22" spans="1:24" x14ac:dyDescent="0.15">
      <c r="A22" s="32">
        <v>2023</v>
      </c>
      <c r="B22" s="32">
        <v>2</v>
      </c>
      <c r="C22" s="36" t="s">
        <v>43</v>
      </c>
      <c r="D22" s="31">
        <f t="shared" si="3"/>
        <v>0</v>
      </c>
      <c r="E22" s="31">
        <f t="shared" si="4"/>
        <v>0</v>
      </c>
      <c r="F22" s="31" t="str">
        <f>IF('（一）基础数据表1_业务科室及项目成本人工时累计数 '!$F$22=0,"-",'（八）科室完全成本归集'!$E$20*'（一）基础数据表1_业务科室及项目成本人工时累计数 '!H22/'（一）基础数据表1_业务科室及项目成本人工时累计数 '!$F$22)</f>
        <v>-</v>
      </c>
      <c r="G22" s="31" t="str">
        <f>IF('（一）基础数据表1_业务科室及项目成本人工时累计数 '!$F$22=0,"-",'（八）科室完全成本归集'!$E$20*'（一）基础数据表1_业务科室及项目成本人工时累计数 '!I22/'（一）基础数据表1_业务科室及项目成本人工时累计数 '!$F$22)</f>
        <v>-</v>
      </c>
      <c r="H22" s="31" t="str">
        <f>IF('（一）基础数据表1_业务科室及项目成本人工时累计数 '!$F$22=0,"-",'（八）科室完全成本归集'!$E$20*'（一）基础数据表1_业务科室及项目成本人工时累计数 '!J22/'（一）基础数据表1_业务科室及项目成本人工时累计数 '!$F$22)</f>
        <v>-</v>
      </c>
      <c r="I22" s="31" t="str">
        <f>IF('（一）基础数据表1_业务科室及项目成本人工时累计数 '!$F$22=0,"-",'（八）科室完全成本归集'!$E$20*'（一）基础数据表1_业务科室及项目成本人工时累计数 '!K22/'（一）基础数据表1_业务科室及项目成本人工时累计数 '!$F$22)</f>
        <v>-</v>
      </c>
      <c r="J22" s="31" t="str">
        <f>IF('（一）基础数据表1_业务科室及项目成本人工时累计数 '!$F$22=0,"-",'（八）科室完全成本归集'!$E$20*'（一）基础数据表1_业务科室及项目成本人工时累计数 '!L22/'（一）基础数据表1_业务科室及项目成本人工时累计数 '!$F$22)</f>
        <v>-</v>
      </c>
      <c r="K22" s="31" t="str">
        <f>IF('（一）基础数据表1_业务科室及项目成本人工时累计数 '!$F$22=0,"-",'（八）科室完全成本归集'!$E$20*'（一）基础数据表1_业务科室及项目成本人工时累计数 '!M22/'（一）基础数据表1_业务科室及项目成本人工时累计数 '!$F$22)</f>
        <v>-</v>
      </c>
      <c r="L22" s="31" t="str">
        <f>IF('（一）基础数据表1_业务科室及项目成本人工时累计数 '!$F$22=0,"-",'（八）科室完全成本归集'!$E$20*'（一）基础数据表1_业务科室及项目成本人工时累计数 '!N22/'（一）基础数据表1_业务科室及项目成本人工时累计数 '!$F$22)</f>
        <v>-</v>
      </c>
      <c r="M22" s="31" t="str">
        <f>IF('（一）基础数据表1_业务科室及项目成本人工时累计数 '!$F$22=0,"-",'（八）科室完全成本归集'!$E$20*'（一）基础数据表1_业务科室及项目成本人工时累计数 '!O22/'（一）基础数据表1_业务科室及项目成本人工时累计数 '!$F$22)</f>
        <v>-</v>
      </c>
      <c r="N22" s="31" t="str">
        <f>IF('（一）基础数据表1_业务科室及项目成本人工时累计数 '!$F$22=0,"-",'（八）科室完全成本归集'!$E$20*'（一）基础数据表1_业务科室及项目成本人工时累计数 '!P22/'（一）基础数据表1_业务科室及项目成本人工时累计数 '!$F$22)</f>
        <v>-</v>
      </c>
      <c r="O22" s="31" t="str">
        <f>IF('（一）基础数据表1_业务科室及项目成本人工时累计数 '!$F$22=0,"-",'（八）科室完全成本归集'!$E$20*'（一）基础数据表1_业务科室及项目成本人工时累计数 '!Q22/'（一）基础数据表1_业务科室及项目成本人工时累计数 '!$F$22)</f>
        <v>-</v>
      </c>
      <c r="P22" s="31" t="str">
        <f>IF('（一）基础数据表1_业务科室及项目成本人工时累计数 '!$F$22=0,"-",'（八）科室完全成本归集'!$E$20*'（一）基础数据表1_业务科室及项目成本人工时累计数 '!R22/'（一）基础数据表1_业务科室及项目成本人工时累计数 '!$F$22)</f>
        <v>-</v>
      </c>
      <c r="Q22" s="31" t="str">
        <f>IF('（一）基础数据表1_业务科室及项目成本人工时累计数 '!$F$22=0,"-",'（八）科室完全成本归集'!$E$20*'（一）基础数据表1_业务科室及项目成本人工时累计数 '!S22/'（一）基础数据表1_业务科室及项目成本人工时累计数 '!$F$22)</f>
        <v>-</v>
      </c>
      <c r="R22" s="31" t="str">
        <f>IF('（一）基础数据表1_业务科室及项目成本人工时累计数 '!$F$22=0,"-",'（八）科室完全成本归集'!$E$20*'（一）基础数据表1_业务科室及项目成本人工时累计数 '!T22/'（一）基础数据表1_业务科室及项目成本人工时累计数 '!$F$22)</f>
        <v>-</v>
      </c>
      <c r="S22" s="31" t="str">
        <f>IF('（一）基础数据表1_业务科室及项目成本人工时累计数 '!$F$22=0,"-",'（八）科室完全成本归集'!$E$20*'（一）基础数据表1_业务科室及项目成本人工时累计数 '!U22/'（一）基础数据表1_业务科室及项目成本人工时累计数 '!$F$22)</f>
        <v>-</v>
      </c>
      <c r="T22" s="31" t="str">
        <f>IF('（一）基础数据表1_业务科室及项目成本人工时累计数 '!$F$22=0,"-",'（八）科室完全成本归集'!$E$20*'（一）基础数据表1_业务科室及项目成本人工时累计数 '!V22/'（一）基础数据表1_业务科室及项目成本人工时累计数 '!$F$22)</f>
        <v>-</v>
      </c>
      <c r="U22" s="31" t="str">
        <f>IF('（一）基础数据表1_业务科室及项目成本人工时累计数 '!$F$22=0,"-",'（八）科室完全成本归集'!$E$20*'（一）基础数据表1_业务科室及项目成本人工时累计数 '!W22/'（一）基础数据表1_业务科室及项目成本人工时累计数 '!$F$22)</f>
        <v>-</v>
      </c>
      <c r="V22" s="31" t="str">
        <f>IF('（一）基础数据表1_业务科室及项目成本人工时累计数 '!$F$22=0,"-",'（八）科室完全成本归集'!$E$20*'（一）基础数据表1_业务科室及项目成本人工时累计数 '!X22/'（一）基础数据表1_业务科室及项目成本人工时累计数 '!$F$22)</f>
        <v>-</v>
      </c>
      <c r="W22" s="31" t="str">
        <f>IF('（一）基础数据表1_业务科室及项目成本人工时累计数 '!$F$22=0,"-",'（八）科室完全成本归集'!$E$20*'（一）基础数据表1_业务科室及项目成本人工时累计数 '!Y22/'（一）基础数据表1_业务科室及项目成本人工时累计数 '!$F$22)</f>
        <v>-</v>
      </c>
      <c r="X22" s="31"/>
    </row>
    <row r="23" spans="1:24" x14ac:dyDescent="0.15">
      <c r="A23" s="32">
        <v>2023</v>
      </c>
      <c r="B23" s="32">
        <v>2</v>
      </c>
      <c r="C23" s="36" t="s">
        <v>37</v>
      </c>
      <c r="D23" s="31">
        <f t="shared" si="3"/>
        <v>0</v>
      </c>
      <c r="E23" s="31">
        <f t="shared" si="4"/>
        <v>0</v>
      </c>
      <c r="F23" s="31" t="str">
        <f>IF('（一）基础数据表1_业务科室及项目成本人工时累计数 '!$F$23=0,"-",'（八）科室完全成本归集'!$E$21*'（一）基础数据表1_业务科室及项目成本人工时累计数 '!H23/'（一）基础数据表1_业务科室及项目成本人工时累计数 '!$F$23)</f>
        <v>-</v>
      </c>
      <c r="G23" s="31" t="str">
        <f>IF('（一）基础数据表1_业务科室及项目成本人工时累计数 '!$F$23=0,"-",'（八）科室完全成本归集'!$E$21*'（一）基础数据表1_业务科室及项目成本人工时累计数 '!I23/'（一）基础数据表1_业务科室及项目成本人工时累计数 '!$F$23)</f>
        <v>-</v>
      </c>
      <c r="H23" s="31" t="str">
        <f>IF('（一）基础数据表1_业务科室及项目成本人工时累计数 '!$F$23=0,"-",'（八）科室完全成本归集'!$E$21*'（一）基础数据表1_业务科室及项目成本人工时累计数 '!J23/'（一）基础数据表1_业务科室及项目成本人工时累计数 '!$F$23)</f>
        <v>-</v>
      </c>
      <c r="I23" s="31" t="str">
        <f>IF('（一）基础数据表1_业务科室及项目成本人工时累计数 '!$F$23=0,"-",'（八）科室完全成本归集'!$E$21*'（一）基础数据表1_业务科室及项目成本人工时累计数 '!K23/'（一）基础数据表1_业务科室及项目成本人工时累计数 '!$F$23)</f>
        <v>-</v>
      </c>
      <c r="J23" s="31" t="str">
        <f>IF('（一）基础数据表1_业务科室及项目成本人工时累计数 '!$F$23=0,"-",'（八）科室完全成本归集'!$E$21*'（一）基础数据表1_业务科室及项目成本人工时累计数 '!L23/'（一）基础数据表1_业务科室及项目成本人工时累计数 '!$F$23)</f>
        <v>-</v>
      </c>
      <c r="K23" s="31" t="str">
        <f>IF('（一）基础数据表1_业务科室及项目成本人工时累计数 '!$F$23=0,"-",'（八）科室完全成本归集'!$E$21*'（一）基础数据表1_业务科室及项目成本人工时累计数 '!M23/'（一）基础数据表1_业务科室及项目成本人工时累计数 '!$F$23)</f>
        <v>-</v>
      </c>
      <c r="L23" s="31" t="str">
        <f>IF('（一）基础数据表1_业务科室及项目成本人工时累计数 '!$F$23=0,"-",'（八）科室完全成本归集'!$E$21*'（一）基础数据表1_业务科室及项目成本人工时累计数 '!N23/'（一）基础数据表1_业务科室及项目成本人工时累计数 '!$F$23)</f>
        <v>-</v>
      </c>
      <c r="M23" s="31" t="str">
        <f>IF('（一）基础数据表1_业务科室及项目成本人工时累计数 '!$F$23=0,"-",'（八）科室完全成本归集'!$E$21*'（一）基础数据表1_业务科室及项目成本人工时累计数 '!O23/'（一）基础数据表1_业务科室及项目成本人工时累计数 '!$F$23)</f>
        <v>-</v>
      </c>
      <c r="N23" s="31" t="str">
        <f>IF('（一）基础数据表1_业务科室及项目成本人工时累计数 '!$F$23=0,"-",'（八）科室完全成本归集'!$E$21*'（一）基础数据表1_业务科室及项目成本人工时累计数 '!P23/'（一）基础数据表1_业务科室及项目成本人工时累计数 '!$F$23)</f>
        <v>-</v>
      </c>
      <c r="O23" s="31" t="str">
        <f>IF('（一）基础数据表1_业务科室及项目成本人工时累计数 '!$F$23=0,"-",'（八）科室完全成本归集'!$E$21*'（一）基础数据表1_业务科室及项目成本人工时累计数 '!Q23/'（一）基础数据表1_业务科室及项目成本人工时累计数 '!$F$23)</f>
        <v>-</v>
      </c>
      <c r="P23" s="31" t="str">
        <f>IF('（一）基础数据表1_业务科室及项目成本人工时累计数 '!$F$23=0,"-",'（八）科室完全成本归集'!$E$21*'（一）基础数据表1_业务科室及项目成本人工时累计数 '!R23/'（一）基础数据表1_业务科室及项目成本人工时累计数 '!$F$23)</f>
        <v>-</v>
      </c>
      <c r="Q23" s="31" t="str">
        <f>IF('（一）基础数据表1_业务科室及项目成本人工时累计数 '!$F$23=0,"-",'（八）科室完全成本归集'!$E$21*'（一）基础数据表1_业务科室及项目成本人工时累计数 '!S23/'（一）基础数据表1_业务科室及项目成本人工时累计数 '!$F$23)</f>
        <v>-</v>
      </c>
      <c r="R23" s="31" t="str">
        <f>IF('（一）基础数据表1_业务科室及项目成本人工时累计数 '!$F$23=0,"-",'（八）科室完全成本归集'!$E$21*'（一）基础数据表1_业务科室及项目成本人工时累计数 '!T23/'（一）基础数据表1_业务科室及项目成本人工时累计数 '!$F$23)</f>
        <v>-</v>
      </c>
      <c r="S23" s="31" t="str">
        <f>IF('（一）基础数据表1_业务科室及项目成本人工时累计数 '!$F$23=0,"-",'（八）科室完全成本归集'!$E$21*'（一）基础数据表1_业务科室及项目成本人工时累计数 '!U23/'（一）基础数据表1_业务科室及项目成本人工时累计数 '!$F$23)</f>
        <v>-</v>
      </c>
      <c r="T23" s="31" t="str">
        <f>IF('（一）基础数据表1_业务科室及项目成本人工时累计数 '!$F$23=0,"-",'（八）科室完全成本归集'!$E$21*'（一）基础数据表1_业务科室及项目成本人工时累计数 '!V23/'（一）基础数据表1_业务科室及项目成本人工时累计数 '!$F$23)</f>
        <v>-</v>
      </c>
      <c r="U23" s="31" t="str">
        <f>IF('（一）基础数据表1_业务科室及项目成本人工时累计数 '!$F$23=0,"-",'（八）科室完全成本归集'!$E$21*'（一）基础数据表1_业务科室及项目成本人工时累计数 '!W23/'（一）基础数据表1_业务科室及项目成本人工时累计数 '!$F$23)</f>
        <v>-</v>
      </c>
      <c r="V23" s="31" t="str">
        <f>IF('（一）基础数据表1_业务科室及项目成本人工时累计数 '!$F$23=0,"-",'（八）科室完全成本归集'!$E$21*'（一）基础数据表1_业务科室及项目成本人工时累计数 '!X23/'（一）基础数据表1_业务科室及项目成本人工时累计数 '!$F$23)</f>
        <v>-</v>
      </c>
      <c r="W23" s="31" t="str">
        <f>IF('（一）基础数据表1_业务科室及项目成本人工时累计数 '!$F$23=0,"-",'（八）科室完全成本归集'!$E$21*'（一）基础数据表1_业务科室及项目成本人工时累计数 '!Y23/'（一）基础数据表1_业务科室及项目成本人工时累计数 '!$F$23)</f>
        <v>-</v>
      </c>
      <c r="X23" s="31"/>
    </row>
    <row r="24" spans="1:24" x14ac:dyDescent="0.15">
      <c r="A24" s="32">
        <v>2023</v>
      </c>
      <c r="B24" s="32">
        <v>2</v>
      </c>
      <c r="C24" s="36" t="s">
        <v>39</v>
      </c>
      <c r="D24" s="31">
        <f t="shared" si="3"/>
        <v>0</v>
      </c>
      <c r="E24" s="31">
        <f t="shared" si="4"/>
        <v>0</v>
      </c>
      <c r="F24" s="31" t="str">
        <f>IF('（一）基础数据表1_业务科室及项目成本人工时累计数 '!$F$24=0,"-",'（八）科室完全成本归集'!$E$22*'（一）基础数据表1_业务科室及项目成本人工时累计数 '!H24/'（一）基础数据表1_业务科室及项目成本人工时累计数 '!$F$24)</f>
        <v>-</v>
      </c>
      <c r="G24" s="31" t="str">
        <f>IF('（一）基础数据表1_业务科室及项目成本人工时累计数 '!$F$24=0,"-",'（八）科室完全成本归集'!$E$22*'（一）基础数据表1_业务科室及项目成本人工时累计数 '!I24/'（一）基础数据表1_业务科室及项目成本人工时累计数 '!$F$24)</f>
        <v>-</v>
      </c>
      <c r="H24" s="31" t="str">
        <f>IF('（一）基础数据表1_业务科室及项目成本人工时累计数 '!$F$24=0,"-",'（八）科室完全成本归集'!$E$22*'（一）基础数据表1_业务科室及项目成本人工时累计数 '!J24/'（一）基础数据表1_业务科室及项目成本人工时累计数 '!$F$24)</f>
        <v>-</v>
      </c>
      <c r="I24" s="31" t="str">
        <f>IF('（一）基础数据表1_业务科室及项目成本人工时累计数 '!$F$24=0,"-",'（八）科室完全成本归集'!$E$22*'（一）基础数据表1_业务科室及项目成本人工时累计数 '!K24/'（一）基础数据表1_业务科室及项目成本人工时累计数 '!$F$24)</f>
        <v>-</v>
      </c>
      <c r="J24" s="31" t="str">
        <f>IF('（一）基础数据表1_业务科室及项目成本人工时累计数 '!$F$24=0,"-",'（八）科室完全成本归集'!$E$22*'（一）基础数据表1_业务科室及项目成本人工时累计数 '!L24/'（一）基础数据表1_业务科室及项目成本人工时累计数 '!$F$24)</f>
        <v>-</v>
      </c>
      <c r="K24" s="31" t="str">
        <f>IF('（一）基础数据表1_业务科室及项目成本人工时累计数 '!$F$24=0,"-",'（八）科室完全成本归集'!$E$22*'（一）基础数据表1_业务科室及项目成本人工时累计数 '!M24/'（一）基础数据表1_业务科室及项目成本人工时累计数 '!$F$24)</f>
        <v>-</v>
      </c>
      <c r="L24" s="31" t="str">
        <f>IF('（一）基础数据表1_业务科室及项目成本人工时累计数 '!$F$24=0,"-",'（八）科室完全成本归集'!$E$22*'（一）基础数据表1_业务科室及项目成本人工时累计数 '!N24/'（一）基础数据表1_业务科室及项目成本人工时累计数 '!$F$24)</f>
        <v>-</v>
      </c>
      <c r="M24" s="31" t="str">
        <f>IF('（一）基础数据表1_业务科室及项目成本人工时累计数 '!$F$24=0,"-",'（八）科室完全成本归集'!$E$22*'（一）基础数据表1_业务科室及项目成本人工时累计数 '!O24/'（一）基础数据表1_业务科室及项目成本人工时累计数 '!$F$24)</f>
        <v>-</v>
      </c>
      <c r="N24" s="31" t="str">
        <f>IF('（一）基础数据表1_业务科室及项目成本人工时累计数 '!$F$24=0,"-",'（八）科室完全成本归集'!$E$22*'（一）基础数据表1_业务科室及项目成本人工时累计数 '!P24/'（一）基础数据表1_业务科室及项目成本人工时累计数 '!$F$24)</f>
        <v>-</v>
      </c>
      <c r="O24" s="31" t="str">
        <f>IF('（一）基础数据表1_业务科室及项目成本人工时累计数 '!$F$24=0,"-",'（八）科室完全成本归集'!$E$22*'（一）基础数据表1_业务科室及项目成本人工时累计数 '!Q24/'（一）基础数据表1_业务科室及项目成本人工时累计数 '!$F$24)</f>
        <v>-</v>
      </c>
      <c r="P24" s="31" t="str">
        <f>IF('（一）基础数据表1_业务科室及项目成本人工时累计数 '!$F$24=0,"-",'（八）科室完全成本归集'!$E$22*'（一）基础数据表1_业务科室及项目成本人工时累计数 '!R24/'（一）基础数据表1_业务科室及项目成本人工时累计数 '!$F$24)</f>
        <v>-</v>
      </c>
      <c r="Q24" s="31" t="str">
        <f>IF('（一）基础数据表1_业务科室及项目成本人工时累计数 '!$F$24=0,"-",'（八）科室完全成本归集'!$E$22*'（一）基础数据表1_业务科室及项目成本人工时累计数 '!S24/'（一）基础数据表1_业务科室及项目成本人工时累计数 '!$F$24)</f>
        <v>-</v>
      </c>
      <c r="R24" s="31" t="str">
        <f>IF('（一）基础数据表1_业务科室及项目成本人工时累计数 '!$F$24=0,"-",'（八）科室完全成本归集'!$E$22*'（一）基础数据表1_业务科室及项目成本人工时累计数 '!T24/'（一）基础数据表1_业务科室及项目成本人工时累计数 '!$F$24)</f>
        <v>-</v>
      </c>
      <c r="S24" s="31" t="str">
        <f>IF('（一）基础数据表1_业务科室及项目成本人工时累计数 '!$F$24=0,"-",'（八）科室完全成本归集'!$E$22*'（一）基础数据表1_业务科室及项目成本人工时累计数 '!U24/'（一）基础数据表1_业务科室及项目成本人工时累计数 '!$F$24)</f>
        <v>-</v>
      </c>
      <c r="T24" s="31" t="str">
        <f>IF('（一）基础数据表1_业务科室及项目成本人工时累计数 '!$F$24=0,"-",'（八）科室完全成本归集'!$E$22*'（一）基础数据表1_业务科室及项目成本人工时累计数 '!V24/'（一）基础数据表1_业务科室及项目成本人工时累计数 '!$F$24)</f>
        <v>-</v>
      </c>
      <c r="U24" s="31" t="str">
        <f>IF('（一）基础数据表1_业务科室及项目成本人工时累计数 '!$F$24=0,"-",'（八）科室完全成本归集'!$E$22*'（一）基础数据表1_业务科室及项目成本人工时累计数 '!W24/'（一）基础数据表1_业务科室及项目成本人工时累计数 '!$F$24)</f>
        <v>-</v>
      </c>
      <c r="V24" s="31" t="str">
        <f>IF('（一）基础数据表1_业务科室及项目成本人工时累计数 '!$F$24=0,"-",'（八）科室完全成本归集'!$E$22*'（一）基础数据表1_业务科室及项目成本人工时累计数 '!X24/'（一）基础数据表1_业务科室及项目成本人工时累计数 '!$F$24)</f>
        <v>-</v>
      </c>
      <c r="W24" s="31" t="str">
        <f>IF('（一）基础数据表1_业务科室及项目成本人工时累计数 '!$F$24=0,"-",'（八）科室完全成本归集'!$E$22*'（一）基础数据表1_业务科室及项目成本人工时累计数 '!Y24/'（一）基础数据表1_业务科室及项目成本人工时累计数 '!$F$24)</f>
        <v>-</v>
      </c>
      <c r="X24" s="31"/>
    </row>
    <row r="25" spans="1:24" x14ac:dyDescent="0.15">
      <c r="A25" s="32">
        <v>2023</v>
      </c>
      <c r="B25" s="32">
        <v>2</v>
      </c>
      <c r="C25" s="36" t="s">
        <v>71</v>
      </c>
      <c r="D25" s="31">
        <f t="shared" si="3"/>
        <v>0</v>
      </c>
      <c r="E25" s="31">
        <f t="shared" si="4"/>
        <v>0</v>
      </c>
      <c r="F25" s="31"/>
      <c r="G25" s="31"/>
      <c r="H25" s="31"/>
      <c r="I25" s="31"/>
      <c r="J25" s="31"/>
      <c r="K25" s="31"/>
      <c r="L25" s="31"/>
      <c r="M25" s="31"/>
      <c r="N25" s="31" t="str">
        <f>IF(SUM('（一）基础数据表1_业务科室及项目成本人工时累计数 '!$P$25:$Y$25)=0,"-",'（八）科室完全成本归集'!$E$23*'（一）基础数据表1_业务科室及项目成本人工时累计数 '!P25/SUM('（一）基础数据表1_业务科室及项目成本人工时累计数 '!$P$25:$Y$25))</f>
        <v>-</v>
      </c>
      <c r="O25" s="31" t="str">
        <f>IF(SUM('（一）基础数据表1_业务科室及项目成本人工时累计数 '!$P$25:$Y$25)=0,"-",'（八）科室完全成本归集'!$E$23*'（一）基础数据表1_业务科室及项目成本人工时累计数 '!Q25/SUM('（一）基础数据表1_业务科室及项目成本人工时累计数 '!$P$25:$Y$25))</f>
        <v>-</v>
      </c>
      <c r="P25" s="31" t="str">
        <f>IF(SUM('（一）基础数据表1_业务科室及项目成本人工时累计数 '!$P$25:$Y$25)=0,"-",'（八）科室完全成本归集'!$E$23*'（一）基础数据表1_业务科室及项目成本人工时累计数 '!R25/SUM('（一）基础数据表1_业务科室及项目成本人工时累计数 '!$P$25:$Y$25))</f>
        <v>-</v>
      </c>
      <c r="Q25" s="31" t="str">
        <f>IF(SUM('（一）基础数据表1_业务科室及项目成本人工时累计数 '!$P$25:$Y$25)=0,"-",'（八）科室完全成本归集'!$E$23*'（一）基础数据表1_业务科室及项目成本人工时累计数 '!S25/SUM('（一）基础数据表1_业务科室及项目成本人工时累计数 '!$P$25:$Y$25))</f>
        <v>-</v>
      </c>
      <c r="R25" s="31" t="str">
        <f>IF(SUM('（一）基础数据表1_业务科室及项目成本人工时累计数 '!$P$25:$Y$25)=0,"-",'（八）科室完全成本归集'!$E$23*'（一）基础数据表1_业务科室及项目成本人工时累计数 '!T25/SUM('（一）基础数据表1_业务科室及项目成本人工时累计数 '!$P$25:$Y$25))</f>
        <v>-</v>
      </c>
      <c r="S25" s="31" t="str">
        <f>IF(SUM('（一）基础数据表1_业务科室及项目成本人工时累计数 '!$P$25:$Y$25)=0,"-",'（八）科室完全成本归集'!$E$23*'（一）基础数据表1_业务科室及项目成本人工时累计数 '!U25/SUM('（一）基础数据表1_业务科室及项目成本人工时累计数 '!$P$25:$Y$25))</f>
        <v>-</v>
      </c>
      <c r="T25" s="31" t="str">
        <f>IF(SUM('（一）基础数据表1_业务科室及项目成本人工时累计数 '!$P$25:$Y$25)=0,"-",'（八）科室完全成本归集'!$E$23*'（一）基础数据表1_业务科室及项目成本人工时累计数 '!V25/SUM('（一）基础数据表1_业务科室及项目成本人工时累计数 '!$P$25:$Y$25))</f>
        <v>-</v>
      </c>
      <c r="U25" s="31" t="str">
        <f>IF(SUM('（一）基础数据表1_业务科室及项目成本人工时累计数 '!$P$25:$Y$25)=0,"-",'（八）科室完全成本归集'!$E$23*'（一）基础数据表1_业务科室及项目成本人工时累计数 '!W25/SUM('（一）基础数据表1_业务科室及项目成本人工时累计数 '!$P$25:$Y$25))</f>
        <v>-</v>
      </c>
      <c r="V25" s="31" t="str">
        <f>IF(SUM('（一）基础数据表1_业务科室及项目成本人工时累计数 '!$P$25:$Y$25)=0,"-",'（八）科室完全成本归集'!$E$23*'（一）基础数据表1_业务科室及项目成本人工时累计数 '!X25/SUM('（一）基础数据表1_业务科室及项目成本人工时累计数 '!$P$25:$Y$25))</f>
        <v>-</v>
      </c>
      <c r="W25" s="31" t="str">
        <f>IF(SUM('（一）基础数据表1_业务科室及项目成本人工时累计数 '!$P$25:$Y$25)=0,"-",'（八）科室完全成本归集'!$E$23*'（一）基础数据表1_业务科室及项目成本人工时累计数 '!Y25/SUM('（一）基础数据表1_业务科室及项目成本人工时累计数 '!$P$25:$Y$25))</f>
        <v>-</v>
      </c>
      <c r="X25" s="31"/>
    </row>
    <row r="26" spans="1:24" x14ac:dyDescent="0.15">
      <c r="A26" s="32">
        <v>2023</v>
      </c>
      <c r="B26" s="32">
        <v>2</v>
      </c>
      <c r="C26" s="36" t="s">
        <v>72</v>
      </c>
      <c r="D26" s="31">
        <f t="shared" si="3"/>
        <v>0</v>
      </c>
      <c r="E26" s="31">
        <f t="shared" si="4"/>
        <v>0</v>
      </c>
      <c r="F26" s="31"/>
      <c r="G26" s="31"/>
      <c r="H26" s="31"/>
      <c r="I26" s="31"/>
      <c r="J26" s="31"/>
      <c r="K26" s="31"/>
      <c r="L26" s="31"/>
      <c r="M26" s="31"/>
      <c r="N26" s="31" t="str">
        <f>IF(SUM('（一）基础数据表1_业务科室及项目成本人工时累计数 '!$P$26:$Y$26)=0,"-",'（八）科室完全成本归集'!$E$24*'（一）基础数据表1_业务科室及项目成本人工时累计数 '!P26/SUM('（一）基础数据表1_业务科室及项目成本人工时累计数 '!$P$26:$Y$26))</f>
        <v>-</v>
      </c>
      <c r="O26" s="31" t="str">
        <f>IF(SUM('（一）基础数据表1_业务科室及项目成本人工时累计数 '!$P$26:$Y$26)=0,"-",'（八）科室完全成本归集'!$E$24*'（一）基础数据表1_业务科室及项目成本人工时累计数 '!Q26/SUM('（一）基础数据表1_业务科室及项目成本人工时累计数 '!$P$26:$Y$26))</f>
        <v>-</v>
      </c>
      <c r="P26" s="31" t="str">
        <f>IF(SUM('（一）基础数据表1_业务科室及项目成本人工时累计数 '!$P$26:$Y$26)=0,"-",'（八）科室完全成本归集'!$E$24*'（一）基础数据表1_业务科室及项目成本人工时累计数 '!R26/SUM('（一）基础数据表1_业务科室及项目成本人工时累计数 '!$P$26:$Y$26))</f>
        <v>-</v>
      </c>
      <c r="Q26" s="31" t="str">
        <f>IF(SUM('（一）基础数据表1_业务科室及项目成本人工时累计数 '!$P$26:$Y$26)=0,"-",'（八）科室完全成本归集'!$E$24*'（一）基础数据表1_业务科室及项目成本人工时累计数 '!S26/SUM('（一）基础数据表1_业务科室及项目成本人工时累计数 '!$P$26:$Y$26))</f>
        <v>-</v>
      </c>
      <c r="R26" s="31" t="str">
        <f>IF(SUM('（一）基础数据表1_业务科室及项目成本人工时累计数 '!$P$26:$Y$26)=0,"-",'（八）科室完全成本归集'!$E$24*'（一）基础数据表1_业务科室及项目成本人工时累计数 '!T26/SUM('（一）基础数据表1_业务科室及项目成本人工时累计数 '!$P$26:$Y$26))</f>
        <v>-</v>
      </c>
      <c r="S26" s="31" t="str">
        <f>IF(SUM('（一）基础数据表1_业务科室及项目成本人工时累计数 '!$P$26:$Y$26)=0,"-",'（八）科室完全成本归集'!$E$24*'（一）基础数据表1_业务科室及项目成本人工时累计数 '!U26/SUM('（一）基础数据表1_业务科室及项目成本人工时累计数 '!$P$26:$Y$26))</f>
        <v>-</v>
      </c>
      <c r="T26" s="31" t="str">
        <f>IF(SUM('（一）基础数据表1_业务科室及项目成本人工时累计数 '!$P$26:$Y$26)=0,"-",'（八）科室完全成本归集'!$E$24*'（一）基础数据表1_业务科室及项目成本人工时累计数 '!V26/SUM('（一）基础数据表1_业务科室及项目成本人工时累计数 '!$P$26:$Y$26))</f>
        <v>-</v>
      </c>
      <c r="U26" s="31" t="str">
        <f>IF(SUM('（一）基础数据表1_业务科室及项目成本人工时累计数 '!$P$26:$Y$26)=0,"-",'（八）科室完全成本归集'!$E$24*'（一）基础数据表1_业务科室及项目成本人工时累计数 '!W26/SUM('（一）基础数据表1_业务科室及项目成本人工时累计数 '!$P$26:$Y$26))</f>
        <v>-</v>
      </c>
      <c r="V26" s="31" t="str">
        <f>IF(SUM('（一）基础数据表1_业务科室及项目成本人工时累计数 '!$P$26:$Y$26)=0,"-",'（八）科室完全成本归集'!$E$24*'（一）基础数据表1_业务科室及项目成本人工时累计数 '!X26/SUM('（一）基础数据表1_业务科室及项目成本人工时累计数 '!$P$26:$Y$26))</f>
        <v>-</v>
      </c>
      <c r="W26" s="31" t="str">
        <f>IF(SUM('（一）基础数据表1_业务科室及项目成本人工时累计数 '!$P$26:$Y$26)=0,"-",'（八）科室完全成本归集'!$E$24*'（一）基础数据表1_业务科室及项目成本人工时累计数 '!Y26/SUM('（一）基础数据表1_业务科室及项目成本人工时累计数 '!$P$26:$Y$26))</f>
        <v>-</v>
      </c>
      <c r="X26" s="31"/>
    </row>
    <row r="27" spans="1:24" ht="15.75" x14ac:dyDescent="0.15">
      <c r="A27" s="32">
        <v>2023</v>
      </c>
      <c r="B27" s="32">
        <v>2</v>
      </c>
      <c r="C27" s="77" t="s">
        <v>268</v>
      </c>
      <c r="D27" s="41">
        <f t="shared" ref="D27:X27" si="5">SUM(D17:D26)</f>
        <v>0</v>
      </c>
      <c r="E27" s="41">
        <f t="shared" si="5"/>
        <v>0</v>
      </c>
      <c r="F27" s="41">
        <f t="shared" si="5"/>
        <v>0</v>
      </c>
      <c r="G27" s="41">
        <f t="shared" si="5"/>
        <v>0</v>
      </c>
      <c r="H27" s="41">
        <f t="shared" si="5"/>
        <v>0</v>
      </c>
      <c r="I27" s="41">
        <f t="shared" si="5"/>
        <v>0</v>
      </c>
      <c r="J27" s="41">
        <f t="shared" si="5"/>
        <v>0</v>
      </c>
      <c r="K27" s="41">
        <f t="shared" si="5"/>
        <v>0</v>
      </c>
      <c r="L27" s="41">
        <f t="shared" si="5"/>
        <v>0</v>
      </c>
      <c r="M27" s="41">
        <f t="shared" si="5"/>
        <v>0</v>
      </c>
      <c r="N27" s="41">
        <f t="shared" si="5"/>
        <v>0</v>
      </c>
      <c r="O27" s="41">
        <f t="shared" si="5"/>
        <v>0</v>
      </c>
      <c r="P27" s="41">
        <f t="shared" si="5"/>
        <v>0</v>
      </c>
      <c r="Q27" s="41">
        <f t="shared" si="5"/>
        <v>0</v>
      </c>
      <c r="R27" s="41">
        <f t="shared" si="5"/>
        <v>0</v>
      </c>
      <c r="S27" s="41">
        <f t="shared" si="5"/>
        <v>0</v>
      </c>
      <c r="T27" s="41">
        <f t="shared" si="5"/>
        <v>0</v>
      </c>
      <c r="U27" s="41">
        <f t="shared" si="5"/>
        <v>0</v>
      </c>
      <c r="V27" s="41">
        <f t="shared" si="5"/>
        <v>0</v>
      </c>
      <c r="W27" s="41">
        <f t="shared" si="5"/>
        <v>0</v>
      </c>
      <c r="X27" s="41">
        <f t="shared" si="5"/>
        <v>0</v>
      </c>
    </row>
    <row r="28" spans="1:24" x14ac:dyDescent="0.15">
      <c r="A28" s="32">
        <v>2023</v>
      </c>
      <c r="B28" s="32">
        <v>3</v>
      </c>
      <c r="C28" s="36" t="s">
        <v>36</v>
      </c>
      <c r="D28" s="31">
        <f t="shared" ref="D28:D37" si="6">SUM(F28:W28)</f>
        <v>0</v>
      </c>
      <c r="E28" s="31">
        <f t="shared" ref="E28:E37" si="7">SUM(F28:L28)</f>
        <v>0</v>
      </c>
      <c r="F28" s="31" t="str">
        <f>IF('（一）基础数据表1_业务科室及项目成本人工时累计数 '!$F$28=0,"-",'（八）科室完全成本归集'!$E$26*'（一）基础数据表1_业务科室及项目成本人工时累计数 '!H28/'（一）基础数据表1_业务科室及项目成本人工时累计数 '!$F$28)</f>
        <v>-</v>
      </c>
      <c r="G28" s="31" t="str">
        <f>IF('（一）基础数据表1_业务科室及项目成本人工时累计数 '!$F$28=0,"-",'（八）科室完全成本归集'!$E$26*'（一）基础数据表1_业务科室及项目成本人工时累计数 '!I28/'（一）基础数据表1_业务科室及项目成本人工时累计数 '!$F$28)</f>
        <v>-</v>
      </c>
      <c r="H28" s="31" t="str">
        <f>IF('（一）基础数据表1_业务科室及项目成本人工时累计数 '!$F$28=0,"-",'（八）科室完全成本归集'!$E$26*'（一）基础数据表1_业务科室及项目成本人工时累计数 '!J28/'（一）基础数据表1_业务科室及项目成本人工时累计数 '!$F$28)</f>
        <v>-</v>
      </c>
      <c r="I28" s="31" t="str">
        <f>IF('（一）基础数据表1_业务科室及项目成本人工时累计数 '!$F$28=0,"-",'（八）科室完全成本归集'!$E$26*'（一）基础数据表1_业务科室及项目成本人工时累计数 '!K28/'（一）基础数据表1_业务科室及项目成本人工时累计数 '!$F$28)</f>
        <v>-</v>
      </c>
      <c r="J28" s="31" t="str">
        <f>IF('（一）基础数据表1_业务科室及项目成本人工时累计数 '!$F$28=0,"-",'（八）科室完全成本归集'!$E$26*'（一）基础数据表1_业务科室及项目成本人工时累计数 '!L28/'（一）基础数据表1_业务科室及项目成本人工时累计数 '!$F$28)</f>
        <v>-</v>
      </c>
      <c r="K28" s="31" t="str">
        <f>IF('（一）基础数据表1_业务科室及项目成本人工时累计数 '!$F$28=0,"-",'（八）科室完全成本归集'!$E$26*'（一）基础数据表1_业务科室及项目成本人工时累计数 '!M28/'（一）基础数据表1_业务科室及项目成本人工时累计数 '!$F$28)</f>
        <v>-</v>
      </c>
      <c r="L28" s="31" t="str">
        <f>IF('（一）基础数据表1_业务科室及项目成本人工时累计数 '!$F$28=0,"-",'（八）科室完全成本归集'!$E$26*'（一）基础数据表1_业务科室及项目成本人工时累计数 '!N28/'（一）基础数据表1_业务科室及项目成本人工时累计数 '!$F$28)</f>
        <v>-</v>
      </c>
      <c r="M28" s="31" t="str">
        <f>IF('（一）基础数据表1_业务科室及项目成本人工时累计数 '!$F$28=0,"-",'（八）科室完全成本归集'!$E$26*'（一）基础数据表1_业务科室及项目成本人工时累计数 '!O28/'（一）基础数据表1_业务科室及项目成本人工时累计数 '!$F$28)</f>
        <v>-</v>
      </c>
      <c r="N28" s="31" t="str">
        <f>IF('（一）基础数据表1_业务科室及项目成本人工时累计数 '!$F$28=0,"-",'（八）科室完全成本归集'!$E$26*'（一）基础数据表1_业务科室及项目成本人工时累计数 '!P28/'（一）基础数据表1_业务科室及项目成本人工时累计数 '!$F$28)</f>
        <v>-</v>
      </c>
      <c r="O28" s="31" t="str">
        <f>IF('（一）基础数据表1_业务科室及项目成本人工时累计数 '!$F$28=0,"-",'（八）科室完全成本归集'!$E$26*'（一）基础数据表1_业务科室及项目成本人工时累计数 '!Q28/'（一）基础数据表1_业务科室及项目成本人工时累计数 '!$F$28)</f>
        <v>-</v>
      </c>
      <c r="P28" s="31" t="str">
        <f>IF('（一）基础数据表1_业务科室及项目成本人工时累计数 '!$F$28=0,"-",'（八）科室完全成本归集'!$E$26*'（一）基础数据表1_业务科室及项目成本人工时累计数 '!R28/'（一）基础数据表1_业务科室及项目成本人工时累计数 '!$F$28)</f>
        <v>-</v>
      </c>
      <c r="Q28" s="31" t="str">
        <f>IF('（一）基础数据表1_业务科室及项目成本人工时累计数 '!$F$28=0,"-",'（八）科室完全成本归集'!$E$26*'（一）基础数据表1_业务科室及项目成本人工时累计数 '!S28/'（一）基础数据表1_业务科室及项目成本人工时累计数 '!$F$28)</f>
        <v>-</v>
      </c>
      <c r="R28" s="31" t="str">
        <f>IF('（一）基础数据表1_业务科室及项目成本人工时累计数 '!$F$28=0,"-",'（八）科室完全成本归集'!$E$26*'（一）基础数据表1_业务科室及项目成本人工时累计数 '!T28/'（一）基础数据表1_业务科室及项目成本人工时累计数 '!$F$28)</f>
        <v>-</v>
      </c>
      <c r="S28" s="31" t="str">
        <f>IF('（一）基础数据表1_业务科室及项目成本人工时累计数 '!$F$28=0,"-",'（八）科室完全成本归集'!$E$26*'（一）基础数据表1_业务科室及项目成本人工时累计数 '!U28/'（一）基础数据表1_业务科室及项目成本人工时累计数 '!$F$28)</f>
        <v>-</v>
      </c>
      <c r="T28" s="31" t="str">
        <f>IF('（一）基础数据表1_业务科室及项目成本人工时累计数 '!$F$28=0,"-",'（八）科室完全成本归集'!$E$26*'（一）基础数据表1_业务科室及项目成本人工时累计数 '!V28/'（一）基础数据表1_业务科室及项目成本人工时累计数 '!$F$28)</f>
        <v>-</v>
      </c>
      <c r="U28" s="31" t="str">
        <f>IF('（一）基础数据表1_业务科室及项目成本人工时累计数 '!$F$28=0,"-",'（八）科室完全成本归集'!$E$26*'（一）基础数据表1_业务科室及项目成本人工时累计数 '!W28/'（一）基础数据表1_业务科室及项目成本人工时累计数 '!$F$28)</f>
        <v>-</v>
      </c>
      <c r="V28" s="31" t="str">
        <f>IF('（一）基础数据表1_业务科室及项目成本人工时累计数 '!$F$28=0,"-",'（八）科室完全成本归集'!$E$26*'（一）基础数据表1_业务科室及项目成本人工时累计数 '!X28/'（一）基础数据表1_业务科室及项目成本人工时累计数 '!$F$28)</f>
        <v>-</v>
      </c>
      <c r="W28" s="31" t="str">
        <f>IF('（一）基础数据表1_业务科室及项目成本人工时累计数 '!$F$28=0,"-",'（八）科室完全成本归集'!$E$26*'（一）基础数据表1_业务科室及项目成本人工时累计数 '!Y28/'（一）基础数据表1_业务科室及项目成本人工时累计数 '!$F$28)</f>
        <v>-</v>
      </c>
      <c r="X28" s="42"/>
    </row>
    <row r="29" spans="1:24" x14ac:dyDescent="0.15">
      <c r="A29" s="32">
        <v>2023</v>
      </c>
      <c r="B29" s="32">
        <v>3</v>
      </c>
      <c r="C29" s="36" t="s">
        <v>38</v>
      </c>
      <c r="D29" s="31">
        <f t="shared" si="6"/>
        <v>0</v>
      </c>
      <c r="E29" s="31">
        <f t="shared" si="7"/>
        <v>0</v>
      </c>
      <c r="F29" s="31" t="str">
        <f>IF('（一）基础数据表1_业务科室及项目成本人工时累计数 '!$F$29=0,"-",'（八）科室完全成本归集'!$E$27*'（一）基础数据表1_业务科室及项目成本人工时累计数 '!H29/'（一）基础数据表1_业务科室及项目成本人工时累计数 '!$F$29)</f>
        <v>-</v>
      </c>
      <c r="G29" s="31" t="str">
        <f>IF('（一）基础数据表1_业务科室及项目成本人工时累计数 '!$F$29=0,"-",'（八）科室完全成本归集'!$E$27*'（一）基础数据表1_业务科室及项目成本人工时累计数 '!I29/'（一）基础数据表1_业务科室及项目成本人工时累计数 '!$F$29)</f>
        <v>-</v>
      </c>
      <c r="H29" s="31" t="str">
        <f>IF('（一）基础数据表1_业务科室及项目成本人工时累计数 '!$F$29=0,"-",'（八）科室完全成本归集'!$E$27*'（一）基础数据表1_业务科室及项目成本人工时累计数 '!J29/'（一）基础数据表1_业务科室及项目成本人工时累计数 '!$F$29)</f>
        <v>-</v>
      </c>
      <c r="I29" s="31" t="str">
        <f>IF('（一）基础数据表1_业务科室及项目成本人工时累计数 '!$F$29=0,"-",'（八）科室完全成本归集'!$E$27*'（一）基础数据表1_业务科室及项目成本人工时累计数 '!K29/'（一）基础数据表1_业务科室及项目成本人工时累计数 '!$F$29)</f>
        <v>-</v>
      </c>
      <c r="J29" s="31" t="str">
        <f>IF('（一）基础数据表1_业务科室及项目成本人工时累计数 '!$F$29=0,"-",'（八）科室完全成本归集'!$E$27*'（一）基础数据表1_业务科室及项目成本人工时累计数 '!L29/'（一）基础数据表1_业务科室及项目成本人工时累计数 '!$F$29)</f>
        <v>-</v>
      </c>
      <c r="K29" s="31" t="str">
        <f>IF('（一）基础数据表1_业务科室及项目成本人工时累计数 '!$F$29=0,"-",'（八）科室完全成本归集'!$E$27*'（一）基础数据表1_业务科室及项目成本人工时累计数 '!M29/'（一）基础数据表1_业务科室及项目成本人工时累计数 '!$F$29)</f>
        <v>-</v>
      </c>
      <c r="L29" s="31" t="str">
        <f>IF('（一）基础数据表1_业务科室及项目成本人工时累计数 '!$F$29=0,"-",'（八）科室完全成本归集'!$E$27*'（一）基础数据表1_业务科室及项目成本人工时累计数 '!N29/'（一）基础数据表1_业务科室及项目成本人工时累计数 '!$F$29)</f>
        <v>-</v>
      </c>
      <c r="M29" s="31" t="str">
        <f>IF('（一）基础数据表1_业务科室及项目成本人工时累计数 '!$F$29=0,"-",'（八）科室完全成本归集'!$E$27*'（一）基础数据表1_业务科室及项目成本人工时累计数 '!O29/'（一）基础数据表1_业务科室及项目成本人工时累计数 '!$F$29)</f>
        <v>-</v>
      </c>
      <c r="N29" s="31" t="str">
        <f>IF('（一）基础数据表1_业务科室及项目成本人工时累计数 '!$F$29=0,"-",'（八）科室完全成本归集'!$E$27*'（一）基础数据表1_业务科室及项目成本人工时累计数 '!P29/'（一）基础数据表1_业务科室及项目成本人工时累计数 '!$F$29)</f>
        <v>-</v>
      </c>
      <c r="O29" s="31" t="str">
        <f>IF('（一）基础数据表1_业务科室及项目成本人工时累计数 '!$F$29=0,"-",'（八）科室完全成本归集'!$E$27*'（一）基础数据表1_业务科室及项目成本人工时累计数 '!Q29/'（一）基础数据表1_业务科室及项目成本人工时累计数 '!$F$29)</f>
        <v>-</v>
      </c>
      <c r="P29" s="31" t="str">
        <f>IF('（一）基础数据表1_业务科室及项目成本人工时累计数 '!$F$29=0,"-",'（八）科室完全成本归集'!$E$27*'（一）基础数据表1_业务科室及项目成本人工时累计数 '!R29/'（一）基础数据表1_业务科室及项目成本人工时累计数 '!$F$29)</f>
        <v>-</v>
      </c>
      <c r="Q29" s="31" t="str">
        <f>IF('（一）基础数据表1_业务科室及项目成本人工时累计数 '!$F$29=0,"-",'（八）科室完全成本归集'!$E$27*'（一）基础数据表1_业务科室及项目成本人工时累计数 '!S29/'（一）基础数据表1_业务科室及项目成本人工时累计数 '!$F$29)</f>
        <v>-</v>
      </c>
      <c r="R29" s="31" t="str">
        <f>IF('（一）基础数据表1_业务科室及项目成本人工时累计数 '!$F$29=0,"-",'（八）科室完全成本归集'!$E$27*'（一）基础数据表1_业务科室及项目成本人工时累计数 '!T29/'（一）基础数据表1_业务科室及项目成本人工时累计数 '!$F$29)</f>
        <v>-</v>
      </c>
      <c r="S29" s="31" t="str">
        <f>IF('（一）基础数据表1_业务科室及项目成本人工时累计数 '!$F$29=0,"-",'（八）科室完全成本归集'!$E$27*'（一）基础数据表1_业务科室及项目成本人工时累计数 '!U29/'（一）基础数据表1_业务科室及项目成本人工时累计数 '!$F$29)</f>
        <v>-</v>
      </c>
      <c r="T29" s="31" t="str">
        <f>IF('（一）基础数据表1_业务科室及项目成本人工时累计数 '!$F$29=0,"-",'（八）科室完全成本归集'!$E$27*'（一）基础数据表1_业务科室及项目成本人工时累计数 '!V29/'（一）基础数据表1_业务科室及项目成本人工时累计数 '!$F$29)</f>
        <v>-</v>
      </c>
      <c r="U29" s="31" t="str">
        <f>IF('（一）基础数据表1_业务科室及项目成本人工时累计数 '!$F$29=0,"-",'（八）科室完全成本归集'!$E$27*'（一）基础数据表1_业务科室及项目成本人工时累计数 '!W29/'（一）基础数据表1_业务科室及项目成本人工时累计数 '!$F$29)</f>
        <v>-</v>
      </c>
      <c r="V29" s="31" t="str">
        <f>IF('（一）基础数据表1_业务科室及项目成本人工时累计数 '!$F$29=0,"-",'（八）科室完全成本归集'!$E$27*'（一）基础数据表1_业务科室及项目成本人工时累计数 '!X29/'（一）基础数据表1_业务科室及项目成本人工时累计数 '!$F$29)</f>
        <v>-</v>
      </c>
      <c r="W29" s="31" t="str">
        <f>IF('（一）基础数据表1_业务科室及项目成本人工时累计数 '!$F$29=0,"-",'（八）科室完全成本归集'!$E$27*'（一）基础数据表1_业务科室及项目成本人工时累计数 '!Y29/'（一）基础数据表1_业务科室及项目成本人工时累计数 '!$F$29)</f>
        <v>-</v>
      </c>
      <c r="X29" s="42"/>
    </row>
    <row r="30" spans="1:24" x14ac:dyDescent="0.15">
      <c r="A30" s="32">
        <v>2023</v>
      </c>
      <c r="B30" s="32">
        <v>3</v>
      </c>
      <c r="C30" s="40" t="s">
        <v>80</v>
      </c>
      <c r="D30" s="31">
        <f t="shared" si="6"/>
        <v>0</v>
      </c>
      <c r="E30" s="31">
        <f t="shared" si="7"/>
        <v>0</v>
      </c>
      <c r="F30" s="31" t="str">
        <f>IF('（一）基础数据表1_业务科室及项目成本人工时累计数 '!$F$30=0,"-",'（八）科室完全成本归集'!$E$28*'（一）基础数据表1_业务科室及项目成本人工时累计数 '!H30/'（一）基础数据表1_业务科室及项目成本人工时累计数 '!$F$30)</f>
        <v>-</v>
      </c>
      <c r="G30" s="31" t="str">
        <f>IF('（一）基础数据表1_业务科室及项目成本人工时累计数 '!$F$30=0,"-",'（八）科室完全成本归集'!$E$28*'（一）基础数据表1_业务科室及项目成本人工时累计数 '!I30/'（一）基础数据表1_业务科室及项目成本人工时累计数 '!$F$30)</f>
        <v>-</v>
      </c>
      <c r="H30" s="31" t="str">
        <f>IF('（一）基础数据表1_业务科室及项目成本人工时累计数 '!$F$30=0,"-",'（八）科室完全成本归集'!$E$28*'（一）基础数据表1_业务科室及项目成本人工时累计数 '!J30/'（一）基础数据表1_业务科室及项目成本人工时累计数 '!$F$30)</f>
        <v>-</v>
      </c>
      <c r="I30" s="31" t="str">
        <f>IF('（一）基础数据表1_业务科室及项目成本人工时累计数 '!$F$30=0,"-",'（八）科室完全成本归集'!$E$28*'（一）基础数据表1_业务科室及项目成本人工时累计数 '!K30/'（一）基础数据表1_业务科室及项目成本人工时累计数 '!$F$30)</f>
        <v>-</v>
      </c>
      <c r="J30" s="31" t="str">
        <f>IF('（一）基础数据表1_业务科室及项目成本人工时累计数 '!$F$30=0,"-",'（八）科室完全成本归集'!$E$28*'（一）基础数据表1_业务科室及项目成本人工时累计数 '!L30/'（一）基础数据表1_业务科室及项目成本人工时累计数 '!$F$30)</f>
        <v>-</v>
      </c>
      <c r="K30" s="31" t="str">
        <f>IF('（一）基础数据表1_业务科室及项目成本人工时累计数 '!$F$30=0,"-",'（八）科室完全成本归集'!$E$28*'（一）基础数据表1_业务科室及项目成本人工时累计数 '!M30/'（一）基础数据表1_业务科室及项目成本人工时累计数 '!$F$30)</f>
        <v>-</v>
      </c>
      <c r="L30" s="31" t="str">
        <f>IF('（一）基础数据表1_业务科室及项目成本人工时累计数 '!$F$30=0,"-",'（八）科室完全成本归集'!$E$28*'（一）基础数据表1_业务科室及项目成本人工时累计数 '!N30/'（一）基础数据表1_业务科室及项目成本人工时累计数 '!$F$30)</f>
        <v>-</v>
      </c>
      <c r="M30" s="31" t="str">
        <f>IF('（一）基础数据表1_业务科室及项目成本人工时累计数 '!$F$30=0,"-",'（八）科室完全成本归集'!$E$28*'（一）基础数据表1_业务科室及项目成本人工时累计数 '!O30/'（一）基础数据表1_业务科室及项目成本人工时累计数 '!$F$30)</f>
        <v>-</v>
      </c>
      <c r="N30" s="31" t="str">
        <f>IF('（一）基础数据表1_业务科室及项目成本人工时累计数 '!$F$30=0,"-",'（八）科室完全成本归集'!$E$28*'（一）基础数据表1_业务科室及项目成本人工时累计数 '!P30/'（一）基础数据表1_业务科室及项目成本人工时累计数 '!$F$30)</f>
        <v>-</v>
      </c>
      <c r="O30" s="31" t="str">
        <f>IF('（一）基础数据表1_业务科室及项目成本人工时累计数 '!$F$30=0,"-",'（八）科室完全成本归集'!$E$28*'（一）基础数据表1_业务科室及项目成本人工时累计数 '!Q30/'（一）基础数据表1_业务科室及项目成本人工时累计数 '!$F$30)</f>
        <v>-</v>
      </c>
      <c r="P30" s="31" t="str">
        <f>IF('（一）基础数据表1_业务科室及项目成本人工时累计数 '!$F$30=0,"-",'（八）科室完全成本归集'!$E$28*'（一）基础数据表1_业务科室及项目成本人工时累计数 '!R30/'（一）基础数据表1_业务科室及项目成本人工时累计数 '!$F$30)</f>
        <v>-</v>
      </c>
      <c r="Q30" s="31" t="str">
        <f>IF('（一）基础数据表1_业务科室及项目成本人工时累计数 '!$F$30=0,"-",'（八）科室完全成本归集'!$E$28*'（一）基础数据表1_业务科室及项目成本人工时累计数 '!S30/'（一）基础数据表1_业务科室及项目成本人工时累计数 '!$F$30)</f>
        <v>-</v>
      </c>
      <c r="R30" s="31" t="str">
        <f>IF('（一）基础数据表1_业务科室及项目成本人工时累计数 '!$F$30=0,"-",'（八）科室完全成本归集'!$E$28*'（一）基础数据表1_业务科室及项目成本人工时累计数 '!T30/'（一）基础数据表1_业务科室及项目成本人工时累计数 '!$F$30)</f>
        <v>-</v>
      </c>
      <c r="S30" s="31" t="str">
        <f>IF('（一）基础数据表1_业务科室及项目成本人工时累计数 '!$F$30=0,"-",'（八）科室完全成本归集'!$E$28*'（一）基础数据表1_业务科室及项目成本人工时累计数 '!U30/'（一）基础数据表1_业务科室及项目成本人工时累计数 '!$F$30)</f>
        <v>-</v>
      </c>
      <c r="T30" s="31" t="str">
        <f>IF('（一）基础数据表1_业务科室及项目成本人工时累计数 '!$F$30=0,"-",'（八）科室完全成本归集'!$E$28*'（一）基础数据表1_业务科室及项目成本人工时累计数 '!V30/'（一）基础数据表1_业务科室及项目成本人工时累计数 '!$F$30)</f>
        <v>-</v>
      </c>
      <c r="U30" s="31" t="str">
        <f>IF('（一）基础数据表1_业务科室及项目成本人工时累计数 '!$F$30=0,"-",'（八）科室完全成本归集'!$E$28*'（一）基础数据表1_业务科室及项目成本人工时累计数 '!W30/'（一）基础数据表1_业务科室及项目成本人工时累计数 '!$F$30)</f>
        <v>-</v>
      </c>
      <c r="V30" s="31" t="str">
        <f>IF('（一）基础数据表1_业务科室及项目成本人工时累计数 '!$F$30=0,"-",'（八）科室完全成本归集'!$E$28*'（一）基础数据表1_业务科室及项目成本人工时累计数 '!X30/'（一）基础数据表1_业务科室及项目成本人工时累计数 '!$F$30)</f>
        <v>-</v>
      </c>
      <c r="W30" s="31" t="str">
        <f>IF('（一）基础数据表1_业务科室及项目成本人工时累计数 '!$F$30=0,"-",'（八）科室完全成本归集'!$E$28*'（一）基础数据表1_业务科室及项目成本人工时累计数 '!Y30/'（一）基础数据表1_业务科室及项目成本人工时累计数 '!$F$30)</f>
        <v>-</v>
      </c>
      <c r="X30" s="42"/>
    </row>
    <row r="31" spans="1:24" x14ac:dyDescent="0.15">
      <c r="A31" s="32">
        <v>2023</v>
      </c>
      <c r="B31" s="32">
        <v>3</v>
      </c>
      <c r="C31" s="36" t="s">
        <v>41</v>
      </c>
      <c r="D31" s="31">
        <f t="shared" si="6"/>
        <v>0</v>
      </c>
      <c r="E31" s="31">
        <f t="shared" si="7"/>
        <v>0</v>
      </c>
      <c r="F31" s="31" t="str">
        <f>IF('（一）基础数据表1_业务科室及项目成本人工时累计数 '!$F$31=0,"-",'（八）科室完全成本归集'!$E$29*'（一）基础数据表1_业务科室及项目成本人工时累计数 '!H31/'（一）基础数据表1_业务科室及项目成本人工时累计数 '!$F$31)</f>
        <v>-</v>
      </c>
      <c r="G31" s="31" t="str">
        <f>IF('（一）基础数据表1_业务科室及项目成本人工时累计数 '!$F$31=0,"-",'（八）科室完全成本归集'!$E$29*'（一）基础数据表1_业务科室及项目成本人工时累计数 '!I31/'（一）基础数据表1_业务科室及项目成本人工时累计数 '!$F$31)</f>
        <v>-</v>
      </c>
      <c r="H31" s="31" t="str">
        <f>IF('（一）基础数据表1_业务科室及项目成本人工时累计数 '!$F$31=0,"-",'（八）科室完全成本归集'!$E$29*'（一）基础数据表1_业务科室及项目成本人工时累计数 '!J31/'（一）基础数据表1_业务科室及项目成本人工时累计数 '!$F$31)</f>
        <v>-</v>
      </c>
      <c r="I31" s="31" t="str">
        <f>IF('（一）基础数据表1_业务科室及项目成本人工时累计数 '!$F$31=0,"-",'（八）科室完全成本归集'!$E$29*'（一）基础数据表1_业务科室及项目成本人工时累计数 '!K31/'（一）基础数据表1_业务科室及项目成本人工时累计数 '!$F$31)</f>
        <v>-</v>
      </c>
      <c r="J31" s="31" t="str">
        <f>IF('（一）基础数据表1_业务科室及项目成本人工时累计数 '!$F$31=0,"-",'（八）科室完全成本归集'!$E$29*'（一）基础数据表1_业务科室及项目成本人工时累计数 '!L31/'（一）基础数据表1_业务科室及项目成本人工时累计数 '!$F$31)</f>
        <v>-</v>
      </c>
      <c r="K31" s="31" t="str">
        <f>IF('（一）基础数据表1_业务科室及项目成本人工时累计数 '!$F$31=0,"-",'（八）科室完全成本归集'!$E$29*'（一）基础数据表1_业务科室及项目成本人工时累计数 '!M31/'（一）基础数据表1_业务科室及项目成本人工时累计数 '!$F$31)</f>
        <v>-</v>
      </c>
      <c r="L31" s="31" t="str">
        <f>IF('（一）基础数据表1_业务科室及项目成本人工时累计数 '!$F$31=0,"-",'（八）科室完全成本归集'!$E$29*'（一）基础数据表1_业务科室及项目成本人工时累计数 '!N31/'（一）基础数据表1_业务科室及项目成本人工时累计数 '!$F$31)</f>
        <v>-</v>
      </c>
      <c r="M31" s="31" t="str">
        <f>IF('（一）基础数据表1_业务科室及项目成本人工时累计数 '!$F$31=0,"-",'（八）科室完全成本归集'!$E$29*'（一）基础数据表1_业务科室及项目成本人工时累计数 '!O31/'（一）基础数据表1_业务科室及项目成本人工时累计数 '!$F$31)</f>
        <v>-</v>
      </c>
      <c r="N31" s="31" t="str">
        <f>IF('（一）基础数据表1_业务科室及项目成本人工时累计数 '!$F$31=0,"-",'（八）科室完全成本归集'!$E$29*'（一）基础数据表1_业务科室及项目成本人工时累计数 '!P31/'（一）基础数据表1_业务科室及项目成本人工时累计数 '!$F$31)</f>
        <v>-</v>
      </c>
      <c r="O31" s="31" t="str">
        <f>IF('（一）基础数据表1_业务科室及项目成本人工时累计数 '!$F$31=0,"-",'（八）科室完全成本归集'!$E$29*'（一）基础数据表1_业务科室及项目成本人工时累计数 '!Q31/'（一）基础数据表1_业务科室及项目成本人工时累计数 '!$F$31)</f>
        <v>-</v>
      </c>
      <c r="P31" s="31" t="str">
        <f>IF('（一）基础数据表1_业务科室及项目成本人工时累计数 '!$F$31=0,"-",'（八）科室完全成本归集'!$E$29*'（一）基础数据表1_业务科室及项目成本人工时累计数 '!R31/'（一）基础数据表1_业务科室及项目成本人工时累计数 '!$F$31)</f>
        <v>-</v>
      </c>
      <c r="Q31" s="31" t="str">
        <f>IF('（一）基础数据表1_业务科室及项目成本人工时累计数 '!$F$31=0,"-",'（八）科室完全成本归集'!$E$29*'（一）基础数据表1_业务科室及项目成本人工时累计数 '!S31/'（一）基础数据表1_业务科室及项目成本人工时累计数 '!$F$31)</f>
        <v>-</v>
      </c>
      <c r="R31" s="31" t="str">
        <f>IF('（一）基础数据表1_业务科室及项目成本人工时累计数 '!$F$31=0,"-",'（八）科室完全成本归集'!$E$29*'（一）基础数据表1_业务科室及项目成本人工时累计数 '!T31/'（一）基础数据表1_业务科室及项目成本人工时累计数 '!$F$31)</f>
        <v>-</v>
      </c>
      <c r="S31" s="31" t="str">
        <f>IF('（一）基础数据表1_业务科室及项目成本人工时累计数 '!$F$31=0,"-",'（八）科室完全成本归集'!$E$29*'（一）基础数据表1_业务科室及项目成本人工时累计数 '!U31/'（一）基础数据表1_业务科室及项目成本人工时累计数 '!$F$31)</f>
        <v>-</v>
      </c>
      <c r="T31" s="31" t="str">
        <f>IF('（一）基础数据表1_业务科室及项目成本人工时累计数 '!$F$31=0,"-",'（八）科室完全成本归集'!$E$29*'（一）基础数据表1_业务科室及项目成本人工时累计数 '!V31/'（一）基础数据表1_业务科室及项目成本人工时累计数 '!$F$31)</f>
        <v>-</v>
      </c>
      <c r="U31" s="31" t="str">
        <f>IF('（一）基础数据表1_业务科室及项目成本人工时累计数 '!$F$31=0,"-",'（八）科室完全成本归集'!$E$29*'（一）基础数据表1_业务科室及项目成本人工时累计数 '!W31/'（一）基础数据表1_业务科室及项目成本人工时累计数 '!$F$31)</f>
        <v>-</v>
      </c>
      <c r="V31" s="31" t="str">
        <f>IF('（一）基础数据表1_业务科室及项目成本人工时累计数 '!$F$31=0,"-",'（八）科室完全成本归集'!$E$29*'（一）基础数据表1_业务科室及项目成本人工时累计数 '!X31/'（一）基础数据表1_业务科室及项目成本人工时累计数 '!$F$31)</f>
        <v>-</v>
      </c>
      <c r="W31" s="31" t="str">
        <f>IF('（一）基础数据表1_业务科室及项目成本人工时累计数 '!$F$31=0,"-",'（八）科室完全成本归集'!$E$29*'（一）基础数据表1_业务科室及项目成本人工时累计数 '!Y31/'（一）基础数据表1_业务科室及项目成本人工时累计数 '!$F$31)</f>
        <v>-</v>
      </c>
      <c r="X31" s="42"/>
    </row>
    <row r="32" spans="1:24" x14ac:dyDescent="0.15">
      <c r="A32" s="32">
        <v>2023</v>
      </c>
      <c r="B32" s="32">
        <v>3</v>
      </c>
      <c r="C32" s="36" t="s">
        <v>42</v>
      </c>
      <c r="D32" s="31">
        <f t="shared" si="6"/>
        <v>0</v>
      </c>
      <c r="E32" s="31">
        <f t="shared" si="7"/>
        <v>0</v>
      </c>
      <c r="F32" s="31" t="str">
        <f>IF('（一）基础数据表1_业务科室及项目成本人工时累计数 '!$F$32=0,"-",'（八）科室完全成本归集'!$E$30*'（一）基础数据表1_业务科室及项目成本人工时累计数 '!H32/'（一）基础数据表1_业务科室及项目成本人工时累计数 '!$F$32)</f>
        <v>-</v>
      </c>
      <c r="G32" s="31" t="str">
        <f>IF('（一）基础数据表1_业务科室及项目成本人工时累计数 '!$F$32=0,"-",'（八）科室完全成本归集'!$E$30*'（一）基础数据表1_业务科室及项目成本人工时累计数 '!I32/'（一）基础数据表1_业务科室及项目成本人工时累计数 '!$F$32)</f>
        <v>-</v>
      </c>
      <c r="H32" s="31" t="str">
        <f>IF('（一）基础数据表1_业务科室及项目成本人工时累计数 '!$F$32=0,"-",'（八）科室完全成本归集'!$E$30*'（一）基础数据表1_业务科室及项目成本人工时累计数 '!J32/'（一）基础数据表1_业务科室及项目成本人工时累计数 '!$F$32)</f>
        <v>-</v>
      </c>
      <c r="I32" s="31" t="str">
        <f>IF('（一）基础数据表1_业务科室及项目成本人工时累计数 '!$F$32=0,"-",'（八）科室完全成本归集'!$E$30*'（一）基础数据表1_业务科室及项目成本人工时累计数 '!K32/'（一）基础数据表1_业务科室及项目成本人工时累计数 '!$F$32)</f>
        <v>-</v>
      </c>
      <c r="J32" s="31" t="str">
        <f>IF('（一）基础数据表1_业务科室及项目成本人工时累计数 '!$F$32=0,"-",'（八）科室完全成本归集'!$E$30*'（一）基础数据表1_业务科室及项目成本人工时累计数 '!L32/'（一）基础数据表1_业务科室及项目成本人工时累计数 '!$F$32)</f>
        <v>-</v>
      </c>
      <c r="K32" s="31" t="str">
        <f>IF('（一）基础数据表1_业务科室及项目成本人工时累计数 '!$F$32=0,"-",'（八）科室完全成本归集'!$E$30*'（一）基础数据表1_业务科室及项目成本人工时累计数 '!M32/'（一）基础数据表1_业务科室及项目成本人工时累计数 '!$F$32)</f>
        <v>-</v>
      </c>
      <c r="L32" s="31" t="str">
        <f>IF('（一）基础数据表1_业务科室及项目成本人工时累计数 '!$F$32=0,"-",'（八）科室完全成本归集'!$E$30*'（一）基础数据表1_业务科室及项目成本人工时累计数 '!N32/'（一）基础数据表1_业务科室及项目成本人工时累计数 '!$F$32)</f>
        <v>-</v>
      </c>
      <c r="M32" s="31" t="str">
        <f>IF('（一）基础数据表1_业务科室及项目成本人工时累计数 '!$F$32=0,"-",'（八）科室完全成本归集'!$E$30*'（一）基础数据表1_业务科室及项目成本人工时累计数 '!O32/'（一）基础数据表1_业务科室及项目成本人工时累计数 '!$F$32)</f>
        <v>-</v>
      </c>
      <c r="N32" s="31" t="str">
        <f>IF('（一）基础数据表1_业务科室及项目成本人工时累计数 '!$F$32=0,"-",'（八）科室完全成本归集'!$E$30*'（一）基础数据表1_业务科室及项目成本人工时累计数 '!P32/'（一）基础数据表1_业务科室及项目成本人工时累计数 '!$F$32)</f>
        <v>-</v>
      </c>
      <c r="O32" s="31" t="str">
        <f>IF('（一）基础数据表1_业务科室及项目成本人工时累计数 '!$F$32=0,"-",'（八）科室完全成本归集'!$E$30*'（一）基础数据表1_业务科室及项目成本人工时累计数 '!Q32/'（一）基础数据表1_业务科室及项目成本人工时累计数 '!$F$32)</f>
        <v>-</v>
      </c>
      <c r="P32" s="31" t="str">
        <f>IF('（一）基础数据表1_业务科室及项目成本人工时累计数 '!$F$32=0,"-",'（八）科室完全成本归集'!$E$30*'（一）基础数据表1_业务科室及项目成本人工时累计数 '!R32/'（一）基础数据表1_业务科室及项目成本人工时累计数 '!$F$32)</f>
        <v>-</v>
      </c>
      <c r="Q32" s="31" t="str">
        <f>IF('（一）基础数据表1_业务科室及项目成本人工时累计数 '!$F$32=0,"-",'（八）科室完全成本归集'!$E$30*'（一）基础数据表1_业务科室及项目成本人工时累计数 '!S32/'（一）基础数据表1_业务科室及项目成本人工时累计数 '!$F$32)</f>
        <v>-</v>
      </c>
      <c r="R32" s="31" t="str">
        <f>IF('（一）基础数据表1_业务科室及项目成本人工时累计数 '!$F$32=0,"-",'（八）科室完全成本归集'!$E$30*'（一）基础数据表1_业务科室及项目成本人工时累计数 '!T32/'（一）基础数据表1_业务科室及项目成本人工时累计数 '!$F$32)</f>
        <v>-</v>
      </c>
      <c r="S32" s="31" t="str">
        <f>IF('（一）基础数据表1_业务科室及项目成本人工时累计数 '!$F$32=0,"-",'（八）科室完全成本归集'!$E$30*'（一）基础数据表1_业务科室及项目成本人工时累计数 '!U32/'（一）基础数据表1_业务科室及项目成本人工时累计数 '!$F$32)</f>
        <v>-</v>
      </c>
      <c r="T32" s="31" t="str">
        <f>IF('（一）基础数据表1_业务科室及项目成本人工时累计数 '!$F$32=0,"-",'（八）科室完全成本归集'!$E$30*'（一）基础数据表1_业务科室及项目成本人工时累计数 '!V32/'（一）基础数据表1_业务科室及项目成本人工时累计数 '!$F$32)</f>
        <v>-</v>
      </c>
      <c r="U32" s="31" t="str">
        <f>IF('（一）基础数据表1_业务科室及项目成本人工时累计数 '!$F$32=0,"-",'（八）科室完全成本归集'!$E$30*'（一）基础数据表1_业务科室及项目成本人工时累计数 '!W32/'（一）基础数据表1_业务科室及项目成本人工时累计数 '!$F$32)</f>
        <v>-</v>
      </c>
      <c r="V32" s="31" t="str">
        <f>IF('（一）基础数据表1_业务科室及项目成本人工时累计数 '!$F$32=0,"-",'（八）科室完全成本归集'!$E$30*'（一）基础数据表1_业务科室及项目成本人工时累计数 '!X32/'（一）基础数据表1_业务科室及项目成本人工时累计数 '!$F$32)</f>
        <v>-</v>
      </c>
      <c r="W32" s="31" t="str">
        <f>IF('（一）基础数据表1_业务科室及项目成本人工时累计数 '!$F$32=0,"-",'（八）科室完全成本归集'!$E$30*'（一）基础数据表1_业务科室及项目成本人工时累计数 '!Y32/'（一）基础数据表1_业务科室及项目成本人工时累计数 '!$F$32)</f>
        <v>-</v>
      </c>
      <c r="X32" s="42"/>
    </row>
    <row r="33" spans="1:24" x14ac:dyDescent="0.15">
      <c r="A33" s="32">
        <v>2023</v>
      </c>
      <c r="B33" s="32">
        <v>3</v>
      </c>
      <c r="C33" s="36" t="s">
        <v>43</v>
      </c>
      <c r="D33" s="31">
        <f t="shared" si="6"/>
        <v>0</v>
      </c>
      <c r="E33" s="31">
        <f t="shared" si="7"/>
        <v>0</v>
      </c>
      <c r="F33" s="31" t="str">
        <f>IF('（一）基础数据表1_业务科室及项目成本人工时累计数 '!$F$33=0,"-",'（八）科室完全成本归集'!$E$31*'（一）基础数据表1_业务科室及项目成本人工时累计数 '!H33/'（一）基础数据表1_业务科室及项目成本人工时累计数 '!$F$33)</f>
        <v>-</v>
      </c>
      <c r="G33" s="31" t="str">
        <f>IF('（一）基础数据表1_业务科室及项目成本人工时累计数 '!$F$33=0,"-",'（八）科室完全成本归集'!$E$31*'（一）基础数据表1_业务科室及项目成本人工时累计数 '!I33/'（一）基础数据表1_业务科室及项目成本人工时累计数 '!$F$33)</f>
        <v>-</v>
      </c>
      <c r="H33" s="31" t="str">
        <f>IF('（一）基础数据表1_业务科室及项目成本人工时累计数 '!$F$33=0,"-",'（八）科室完全成本归集'!$E$31*'（一）基础数据表1_业务科室及项目成本人工时累计数 '!J33/'（一）基础数据表1_业务科室及项目成本人工时累计数 '!$F$33)</f>
        <v>-</v>
      </c>
      <c r="I33" s="31" t="str">
        <f>IF('（一）基础数据表1_业务科室及项目成本人工时累计数 '!$F$33=0,"-",'（八）科室完全成本归集'!$E$31*'（一）基础数据表1_业务科室及项目成本人工时累计数 '!K33/'（一）基础数据表1_业务科室及项目成本人工时累计数 '!$F$33)</f>
        <v>-</v>
      </c>
      <c r="J33" s="31" t="str">
        <f>IF('（一）基础数据表1_业务科室及项目成本人工时累计数 '!$F$33=0,"-",'（八）科室完全成本归集'!$E$31*'（一）基础数据表1_业务科室及项目成本人工时累计数 '!L33/'（一）基础数据表1_业务科室及项目成本人工时累计数 '!$F$33)</f>
        <v>-</v>
      </c>
      <c r="K33" s="31" t="str">
        <f>IF('（一）基础数据表1_业务科室及项目成本人工时累计数 '!$F$33=0,"-",'（八）科室完全成本归集'!$E$31*'（一）基础数据表1_业务科室及项目成本人工时累计数 '!M33/'（一）基础数据表1_业务科室及项目成本人工时累计数 '!$F$33)</f>
        <v>-</v>
      </c>
      <c r="L33" s="31" t="str">
        <f>IF('（一）基础数据表1_业务科室及项目成本人工时累计数 '!$F$33=0,"-",'（八）科室完全成本归集'!$E$31*'（一）基础数据表1_业务科室及项目成本人工时累计数 '!N33/'（一）基础数据表1_业务科室及项目成本人工时累计数 '!$F$33)</f>
        <v>-</v>
      </c>
      <c r="M33" s="31" t="str">
        <f>IF('（一）基础数据表1_业务科室及项目成本人工时累计数 '!$F$33=0,"-",'（八）科室完全成本归集'!$E$31*'（一）基础数据表1_业务科室及项目成本人工时累计数 '!O33/'（一）基础数据表1_业务科室及项目成本人工时累计数 '!$F$33)</f>
        <v>-</v>
      </c>
      <c r="N33" s="31" t="str">
        <f>IF('（一）基础数据表1_业务科室及项目成本人工时累计数 '!$F$33=0,"-",'（八）科室完全成本归集'!$E$31*'（一）基础数据表1_业务科室及项目成本人工时累计数 '!P33/'（一）基础数据表1_业务科室及项目成本人工时累计数 '!$F$33)</f>
        <v>-</v>
      </c>
      <c r="O33" s="31" t="str">
        <f>IF('（一）基础数据表1_业务科室及项目成本人工时累计数 '!$F$33=0,"-",'（八）科室完全成本归集'!$E$31*'（一）基础数据表1_业务科室及项目成本人工时累计数 '!Q33/'（一）基础数据表1_业务科室及项目成本人工时累计数 '!$F$33)</f>
        <v>-</v>
      </c>
      <c r="P33" s="31" t="str">
        <f>IF('（一）基础数据表1_业务科室及项目成本人工时累计数 '!$F$33=0,"-",'（八）科室完全成本归集'!$E$31*'（一）基础数据表1_业务科室及项目成本人工时累计数 '!R33/'（一）基础数据表1_业务科室及项目成本人工时累计数 '!$F$33)</f>
        <v>-</v>
      </c>
      <c r="Q33" s="31" t="str">
        <f>IF('（一）基础数据表1_业务科室及项目成本人工时累计数 '!$F$33=0,"-",'（八）科室完全成本归集'!$E$31*'（一）基础数据表1_业务科室及项目成本人工时累计数 '!S33/'（一）基础数据表1_业务科室及项目成本人工时累计数 '!$F$33)</f>
        <v>-</v>
      </c>
      <c r="R33" s="31" t="str">
        <f>IF('（一）基础数据表1_业务科室及项目成本人工时累计数 '!$F$33=0,"-",'（八）科室完全成本归集'!$E$31*'（一）基础数据表1_业务科室及项目成本人工时累计数 '!T33/'（一）基础数据表1_业务科室及项目成本人工时累计数 '!$F$33)</f>
        <v>-</v>
      </c>
      <c r="S33" s="31" t="str">
        <f>IF('（一）基础数据表1_业务科室及项目成本人工时累计数 '!$F$33=0,"-",'（八）科室完全成本归集'!$E$31*'（一）基础数据表1_业务科室及项目成本人工时累计数 '!U33/'（一）基础数据表1_业务科室及项目成本人工时累计数 '!$F$33)</f>
        <v>-</v>
      </c>
      <c r="T33" s="31" t="str">
        <f>IF('（一）基础数据表1_业务科室及项目成本人工时累计数 '!$F$33=0,"-",'（八）科室完全成本归集'!$E$31*'（一）基础数据表1_业务科室及项目成本人工时累计数 '!V33/'（一）基础数据表1_业务科室及项目成本人工时累计数 '!$F$33)</f>
        <v>-</v>
      </c>
      <c r="U33" s="31" t="str">
        <f>IF('（一）基础数据表1_业务科室及项目成本人工时累计数 '!$F$33=0,"-",'（八）科室完全成本归集'!$E$31*'（一）基础数据表1_业务科室及项目成本人工时累计数 '!W33/'（一）基础数据表1_业务科室及项目成本人工时累计数 '!$F$33)</f>
        <v>-</v>
      </c>
      <c r="V33" s="31" t="str">
        <f>IF('（一）基础数据表1_业务科室及项目成本人工时累计数 '!$F$33=0,"-",'（八）科室完全成本归集'!$E$31*'（一）基础数据表1_业务科室及项目成本人工时累计数 '!X33/'（一）基础数据表1_业务科室及项目成本人工时累计数 '!$F$33)</f>
        <v>-</v>
      </c>
      <c r="W33" s="31" t="str">
        <f>IF('（一）基础数据表1_业务科室及项目成本人工时累计数 '!$F$33=0,"-",'（八）科室完全成本归集'!$E$31*'（一）基础数据表1_业务科室及项目成本人工时累计数 '!Y33/'（一）基础数据表1_业务科室及项目成本人工时累计数 '!$F$33)</f>
        <v>-</v>
      </c>
      <c r="X33" s="42"/>
    </row>
    <row r="34" spans="1:24" x14ac:dyDescent="0.15">
      <c r="A34" s="32">
        <v>2023</v>
      </c>
      <c r="B34" s="32">
        <v>3</v>
      </c>
      <c r="C34" s="36" t="s">
        <v>37</v>
      </c>
      <c r="D34" s="31">
        <f t="shared" si="6"/>
        <v>0</v>
      </c>
      <c r="E34" s="31">
        <f t="shared" si="7"/>
        <v>0</v>
      </c>
      <c r="F34" s="31" t="str">
        <f>IF('（一）基础数据表1_业务科室及项目成本人工时累计数 '!$F$34=0,"-",'（八）科室完全成本归集'!$E$32*'（一）基础数据表1_业务科室及项目成本人工时累计数 '!H34/'（一）基础数据表1_业务科室及项目成本人工时累计数 '!$F$34)</f>
        <v>-</v>
      </c>
      <c r="G34" s="31" t="str">
        <f>IF('（一）基础数据表1_业务科室及项目成本人工时累计数 '!$F$34=0,"-",'（八）科室完全成本归集'!$E$32*'（一）基础数据表1_业务科室及项目成本人工时累计数 '!I34/'（一）基础数据表1_业务科室及项目成本人工时累计数 '!$F$34)</f>
        <v>-</v>
      </c>
      <c r="H34" s="31" t="str">
        <f>IF('（一）基础数据表1_业务科室及项目成本人工时累计数 '!$F$34=0,"-",'（八）科室完全成本归集'!$E$32*'（一）基础数据表1_业务科室及项目成本人工时累计数 '!J34/'（一）基础数据表1_业务科室及项目成本人工时累计数 '!$F$34)</f>
        <v>-</v>
      </c>
      <c r="I34" s="31" t="str">
        <f>IF('（一）基础数据表1_业务科室及项目成本人工时累计数 '!$F$34=0,"-",'（八）科室完全成本归集'!$E$32*'（一）基础数据表1_业务科室及项目成本人工时累计数 '!K34/'（一）基础数据表1_业务科室及项目成本人工时累计数 '!$F$34)</f>
        <v>-</v>
      </c>
      <c r="J34" s="31" t="str">
        <f>IF('（一）基础数据表1_业务科室及项目成本人工时累计数 '!$F$34=0,"-",'（八）科室完全成本归集'!$E$32*'（一）基础数据表1_业务科室及项目成本人工时累计数 '!L34/'（一）基础数据表1_业务科室及项目成本人工时累计数 '!$F$34)</f>
        <v>-</v>
      </c>
      <c r="K34" s="31" t="str">
        <f>IF('（一）基础数据表1_业务科室及项目成本人工时累计数 '!$F$34=0,"-",'（八）科室完全成本归集'!$E$32*'（一）基础数据表1_业务科室及项目成本人工时累计数 '!M34/'（一）基础数据表1_业务科室及项目成本人工时累计数 '!$F$34)</f>
        <v>-</v>
      </c>
      <c r="L34" s="31" t="str">
        <f>IF('（一）基础数据表1_业务科室及项目成本人工时累计数 '!$F$34=0,"-",'（八）科室完全成本归集'!$E$32*'（一）基础数据表1_业务科室及项目成本人工时累计数 '!N34/'（一）基础数据表1_业务科室及项目成本人工时累计数 '!$F$34)</f>
        <v>-</v>
      </c>
      <c r="M34" s="31" t="str">
        <f>IF('（一）基础数据表1_业务科室及项目成本人工时累计数 '!$F$34=0,"-",'（八）科室完全成本归集'!$E$32*'（一）基础数据表1_业务科室及项目成本人工时累计数 '!O34/'（一）基础数据表1_业务科室及项目成本人工时累计数 '!$F$34)</f>
        <v>-</v>
      </c>
      <c r="N34" s="31" t="str">
        <f>IF('（一）基础数据表1_业务科室及项目成本人工时累计数 '!$F$34=0,"-",'（八）科室完全成本归集'!$E$32*'（一）基础数据表1_业务科室及项目成本人工时累计数 '!P34/'（一）基础数据表1_业务科室及项目成本人工时累计数 '!$F$34)</f>
        <v>-</v>
      </c>
      <c r="O34" s="31" t="str">
        <f>IF('（一）基础数据表1_业务科室及项目成本人工时累计数 '!$F$34=0,"-",'（八）科室完全成本归集'!$E$32*'（一）基础数据表1_业务科室及项目成本人工时累计数 '!Q34/'（一）基础数据表1_业务科室及项目成本人工时累计数 '!$F$34)</f>
        <v>-</v>
      </c>
      <c r="P34" s="31" t="str">
        <f>IF('（一）基础数据表1_业务科室及项目成本人工时累计数 '!$F$34=0,"-",'（八）科室完全成本归集'!$E$32*'（一）基础数据表1_业务科室及项目成本人工时累计数 '!R34/'（一）基础数据表1_业务科室及项目成本人工时累计数 '!$F$34)</f>
        <v>-</v>
      </c>
      <c r="Q34" s="31" t="str">
        <f>IF('（一）基础数据表1_业务科室及项目成本人工时累计数 '!$F$34=0,"-",'（八）科室完全成本归集'!$E$32*'（一）基础数据表1_业务科室及项目成本人工时累计数 '!S34/'（一）基础数据表1_业务科室及项目成本人工时累计数 '!$F$34)</f>
        <v>-</v>
      </c>
      <c r="R34" s="31" t="str">
        <f>IF('（一）基础数据表1_业务科室及项目成本人工时累计数 '!$F$34=0,"-",'（八）科室完全成本归集'!$E$32*'（一）基础数据表1_业务科室及项目成本人工时累计数 '!T34/'（一）基础数据表1_业务科室及项目成本人工时累计数 '!$F$34)</f>
        <v>-</v>
      </c>
      <c r="S34" s="31" t="str">
        <f>IF('（一）基础数据表1_业务科室及项目成本人工时累计数 '!$F$34=0,"-",'（八）科室完全成本归集'!$E$32*'（一）基础数据表1_业务科室及项目成本人工时累计数 '!U34/'（一）基础数据表1_业务科室及项目成本人工时累计数 '!$F$34)</f>
        <v>-</v>
      </c>
      <c r="T34" s="31" t="str">
        <f>IF('（一）基础数据表1_业务科室及项目成本人工时累计数 '!$F$34=0,"-",'（八）科室完全成本归集'!$E$32*'（一）基础数据表1_业务科室及项目成本人工时累计数 '!V34/'（一）基础数据表1_业务科室及项目成本人工时累计数 '!$F$34)</f>
        <v>-</v>
      </c>
      <c r="U34" s="31" t="str">
        <f>IF('（一）基础数据表1_业务科室及项目成本人工时累计数 '!$F$34=0,"-",'（八）科室完全成本归集'!$E$32*'（一）基础数据表1_业务科室及项目成本人工时累计数 '!W34/'（一）基础数据表1_业务科室及项目成本人工时累计数 '!$F$34)</f>
        <v>-</v>
      </c>
      <c r="V34" s="31" t="str">
        <f>IF('（一）基础数据表1_业务科室及项目成本人工时累计数 '!$F$34=0,"-",'（八）科室完全成本归集'!$E$32*'（一）基础数据表1_业务科室及项目成本人工时累计数 '!X34/'（一）基础数据表1_业务科室及项目成本人工时累计数 '!$F$34)</f>
        <v>-</v>
      </c>
      <c r="W34" s="31" t="str">
        <f>IF('（一）基础数据表1_业务科室及项目成本人工时累计数 '!$F$34=0,"-",'（八）科室完全成本归集'!$E$32*'（一）基础数据表1_业务科室及项目成本人工时累计数 '!Y34/'（一）基础数据表1_业务科室及项目成本人工时累计数 '!$F$34)</f>
        <v>-</v>
      </c>
      <c r="X34" s="42"/>
    </row>
    <row r="35" spans="1:24" x14ac:dyDescent="0.15">
      <c r="A35" s="32">
        <v>2023</v>
      </c>
      <c r="B35" s="32">
        <v>3</v>
      </c>
      <c r="C35" s="36" t="s">
        <v>39</v>
      </c>
      <c r="D35" s="31">
        <f t="shared" si="6"/>
        <v>0</v>
      </c>
      <c r="E35" s="31">
        <f t="shared" si="7"/>
        <v>0</v>
      </c>
      <c r="F35" s="31" t="str">
        <f>IF('（一）基础数据表1_业务科室及项目成本人工时累计数 '!$F$35=0,"-",'（八）科室完全成本归集'!$E$33*'（一）基础数据表1_业务科室及项目成本人工时累计数 '!H35/'（一）基础数据表1_业务科室及项目成本人工时累计数 '!$F$35)</f>
        <v>-</v>
      </c>
      <c r="G35" s="31" t="str">
        <f>IF('（一）基础数据表1_业务科室及项目成本人工时累计数 '!$F$35=0,"-",'（八）科室完全成本归集'!$E$33*'（一）基础数据表1_业务科室及项目成本人工时累计数 '!I35/'（一）基础数据表1_业务科室及项目成本人工时累计数 '!$F$35)</f>
        <v>-</v>
      </c>
      <c r="H35" s="31" t="str">
        <f>IF('（一）基础数据表1_业务科室及项目成本人工时累计数 '!$F$35=0,"-",'（八）科室完全成本归集'!$E$33*'（一）基础数据表1_业务科室及项目成本人工时累计数 '!J35/'（一）基础数据表1_业务科室及项目成本人工时累计数 '!$F$35)</f>
        <v>-</v>
      </c>
      <c r="I35" s="31" t="str">
        <f>IF('（一）基础数据表1_业务科室及项目成本人工时累计数 '!$F$35=0,"-",'（八）科室完全成本归集'!$E$33*'（一）基础数据表1_业务科室及项目成本人工时累计数 '!K35/'（一）基础数据表1_业务科室及项目成本人工时累计数 '!$F$35)</f>
        <v>-</v>
      </c>
      <c r="J35" s="31" t="str">
        <f>IF('（一）基础数据表1_业务科室及项目成本人工时累计数 '!$F$35=0,"-",'（八）科室完全成本归集'!$E$33*'（一）基础数据表1_业务科室及项目成本人工时累计数 '!L35/'（一）基础数据表1_业务科室及项目成本人工时累计数 '!$F$35)</f>
        <v>-</v>
      </c>
      <c r="K35" s="31" t="str">
        <f>IF('（一）基础数据表1_业务科室及项目成本人工时累计数 '!$F$35=0,"-",'（八）科室完全成本归集'!$E$33*'（一）基础数据表1_业务科室及项目成本人工时累计数 '!M35/'（一）基础数据表1_业务科室及项目成本人工时累计数 '!$F$35)</f>
        <v>-</v>
      </c>
      <c r="L35" s="31" t="str">
        <f>IF('（一）基础数据表1_业务科室及项目成本人工时累计数 '!$F$35=0,"-",'（八）科室完全成本归集'!$E$33*'（一）基础数据表1_业务科室及项目成本人工时累计数 '!N35/'（一）基础数据表1_业务科室及项目成本人工时累计数 '!$F$35)</f>
        <v>-</v>
      </c>
      <c r="M35" s="31" t="str">
        <f>IF('（一）基础数据表1_业务科室及项目成本人工时累计数 '!$F$35=0,"-",'（八）科室完全成本归集'!$E$33*'（一）基础数据表1_业务科室及项目成本人工时累计数 '!O35/'（一）基础数据表1_业务科室及项目成本人工时累计数 '!$F$35)</f>
        <v>-</v>
      </c>
      <c r="N35" s="31" t="str">
        <f>IF('（一）基础数据表1_业务科室及项目成本人工时累计数 '!$F$35=0,"-",'（八）科室完全成本归集'!$E$33*'（一）基础数据表1_业务科室及项目成本人工时累计数 '!P35/'（一）基础数据表1_业务科室及项目成本人工时累计数 '!$F$35)</f>
        <v>-</v>
      </c>
      <c r="O35" s="31" t="str">
        <f>IF('（一）基础数据表1_业务科室及项目成本人工时累计数 '!$F$35=0,"-",'（八）科室完全成本归集'!$E$33*'（一）基础数据表1_业务科室及项目成本人工时累计数 '!Q35/'（一）基础数据表1_业务科室及项目成本人工时累计数 '!$F$35)</f>
        <v>-</v>
      </c>
      <c r="P35" s="31" t="str">
        <f>IF('（一）基础数据表1_业务科室及项目成本人工时累计数 '!$F$35=0,"-",'（八）科室完全成本归集'!$E$33*'（一）基础数据表1_业务科室及项目成本人工时累计数 '!R35/'（一）基础数据表1_业务科室及项目成本人工时累计数 '!$F$35)</f>
        <v>-</v>
      </c>
      <c r="Q35" s="31" t="str">
        <f>IF('（一）基础数据表1_业务科室及项目成本人工时累计数 '!$F$35=0,"-",'（八）科室完全成本归集'!$E$33*'（一）基础数据表1_业务科室及项目成本人工时累计数 '!S35/'（一）基础数据表1_业务科室及项目成本人工时累计数 '!$F$35)</f>
        <v>-</v>
      </c>
      <c r="R35" s="31" t="str">
        <f>IF('（一）基础数据表1_业务科室及项目成本人工时累计数 '!$F$35=0,"-",'（八）科室完全成本归集'!$E$33*'（一）基础数据表1_业务科室及项目成本人工时累计数 '!T35/'（一）基础数据表1_业务科室及项目成本人工时累计数 '!$F$35)</f>
        <v>-</v>
      </c>
      <c r="S35" s="31" t="str">
        <f>IF('（一）基础数据表1_业务科室及项目成本人工时累计数 '!$F$35=0,"-",'（八）科室完全成本归集'!$E$33*'（一）基础数据表1_业务科室及项目成本人工时累计数 '!U35/'（一）基础数据表1_业务科室及项目成本人工时累计数 '!$F$35)</f>
        <v>-</v>
      </c>
      <c r="T35" s="31" t="str">
        <f>IF('（一）基础数据表1_业务科室及项目成本人工时累计数 '!$F$35=0,"-",'（八）科室完全成本归集'!$E$33*'（一）基础数据表1_业务科室及项目成本人工时累计数 '!V35/'（一）基础数据表1_业务科室及项目成本人工时累计数 '!$F$35)</f>
        <v>-</v>
      </c>
      <c r="U35" s="31" t="str">
        <f>IF('（一）基础数据表1_业务科室及项目成本人工时累计数 '!$F$35=0,"-",'（八）科室完全成本归集'!$E$33*'（一）基础数据表1_业务科室及项目成本人工时累计数 '!W35/'（一）基础数据表1_业务科室及项目成本人工时累计数 '!$F$35)</f>
        <v>-</v>
      </c>
      <c r="V35" s="31" t="str">
        <f>IF('（一）基础数据表1_业务科室及项目成本人工时累计数 '!$F$35=0,"-",'（八）科室完全成本归集'!$E$33*'（一）基础数据表1_业务科室及项目成本人工时累计数 '!X35/'（一）基础数据表1_业务科室及项目成本人工时累计数 '!$F$35)</f>
        <v>-</v>
      </c>
      <c r="W35" s="31" t="str">
        <f>IF('（一）基础数据表1_业务科室及项目成本人工时累计数 '!$F$35=0,"-",'（八）科室完全成本归集'!$E$33*'（一）基础数据表1_业务科室及项目成本人工时累计数 '!Y35/'（一）基础数据表1_业务科室及项目成本人工时累计数 '!$F$35)</f>
        <v>-</v>
      </c>
      <c r="X35" s="42"/>
    </row>
    <row r="36" spans="1:24" x14ac:dyDescent="0.15">
      <c r="A36" s="32">
        <v>2023</v>
      </c>
      <c r="B36" s="32">
        <v>3</v>
      </c>
      <c r="C36" s="36" t="s">
        <v>71</v>
      </c>
      <c r="D36" s="31">
        <f t="shared" si="6"/>
        <v>0</v>
      </c>
      <c r="E36" s="31">
        <f t="shared" si="7"/>
        <v>0</v>
      </c>
      <c r="F36" s="31"/>
      <c r="G36" s="31"/>
      <c r="H36" s="31"/>
      <c r="I36" s="31"/>
      <c r="J36" s="31"/>
      <c r="K36" s="31"/>
      <c r="L36" s="31"/>
      <c r="M36" s="31"/>
      <c r="N36" s="31" t="str">
        <f>IF(SUM('（一）基础数据表1_业务科室及项目成本人工时累计数 '!$P$36:$Y$36)=0,"-",'（八）科室完全成本归集'!$E$34*'（一）基础数据表1_业务科室及项目成本人工时累计数 '!P36/SUM('（一）基础数据表1_业务科室及项目成本人工时累计数 '!$P$36:$Y$36))</f>
        <v>-</v>
      </c>
      <c r="O36" s="31" t="str">
        <f>IF(SUM('（一）基础数据表1_业务科室及项目成本人工时累计数 '!$P$36:$Y$36)=0,"-",'（八）科室完全成本归集'!$E$34*'（一）基础数据表1_业务科室及项目成本人工时累计数 '!Q36/SUM('（一）基础数据表1_业务科室及项目成本人工时累计数 '!$P$36:$Y$36))</f>
        <v>-</v>
      </c>
      <c r="P36" s="31" t="str">
        <f>IF(SUM('（一）基础数据表1_业务科室及项目成本人工时累计数 '!$P$36:$Y$36)=0,"-",'（八）科室完全成本归集'!$E$34*'（一）基础数据表1_业务科室及项目成本人工时累计数 '!R36/SUM('（一）基础数据表1_业务科室及项目成本人工时累计数 '!$P$36:$Y$36))</f>
        <v>-</v>
      </c>
      <c r="Q36" s="31" t="str">
        <f>IF(SUM('（一）基础数据表1_业务科室及项目成本人工时累计数 '!$P$36:$Y$36)=0,"-",'（八）科室完全成本归集'!$E$34*'（一）基础数据表1_业务科室及项目成本人工时累计数 '!S36/SUM('（一）基础数据表1_业务科室及项目成本人工时累计数 '!$P$36:$Y$36))</f>
        <v>-</v>
      </c>
      <c r="R36" s="31" t="str">
        <f>IF(SUM('（一）基础数据表1_业务科室及项目成本人工时累计数 '!$P$36:$Y$36)=0,"-",'（八）科室完全成本归集'!$E$34*'（一）基础数据表1_业务科室及项目成本人工时累计数 '!T36/SUM('（一）基础数据表1_业务科室及项目成本人工时累计数 '!$P$36:$Y$36))</f>
        <v>-</v>
      </c>
      <c r="S36" s="31" t="str">
        <f>IF(SUM('（一）基础数据表1_业务科室及项目成本人工时累计数 '!$P$36:$Y$36)=0,"-",'（八）科室完全成本归集'!$E$34*'（一）基础数据表1_业务科室及项目成本人工时累计数 '!U36/SUM('（一）基础数据表1_业务科室及项目成本人工时累计数 '!$P$36:$Y$36))</f>
        <v>-</v>
      </c>
      <c r="T36" s="31" t="str">
        <f>IF(SUM('（一）基础数据表1_业务科室及项目成本人工时累计数 '!$P$36:$Y$36)=0,"-",'（八）科室完全成本归集'!$E$34*'（一）基础数据表1_业务科室及项目成本人工时累计数 '!V36/SUM('（一）基础数据表1_业务科室及项目成本人工时累计数 '!$P$36:$Y$36))</f>
        <v>-</v>
      </c>
      <c r="U36" s="31" t="str">
        <f>IF(SUM('（一）基础数据表1_业务科室及项目成本人工时累计数 '!$P$36:$Y$36)=0,"-",'（八）科室完全成本归集'!$E$34*'（一）基础数据表1_业务科室及项目成本人工时累计数 '!W36/SUM('（一）基础数据表1_业务科室及项目成本人工时累计数 '!$P$36:$Y$36))</f>
        <v>-</v>
      </c>
      <c r="V36" s="31" t="str">
        <f>IF(SUM('（一）基础数据表1_业务科室及项目成本人工时累计数 '!$P$36:$Y$36)=0,"-",'（八）科室完全成本归集'!$E$34*'（一）基础数据表1_业务科室及项目成本人工时累计数 '!X36/SUM('（一）基础数据表1_业务科室及项目成本人工时累计数 '!$P$36:$Y$36))</f>
        <v>-</v>
      </c>
      <c r="W36" s="31" t="str">
        <f>IF(SUM('（一）基础数据表1_业务科室及项目成本人工时累计数 '!$P$36:$Y$36)=0,"-",'（八）科室完全成本归集'!$E$34*'（一）基础数据表1_业务科室及项目成本人工时累计数 '!Y36/SUM('（一）基础数据表1_业务科室及项目成本人工时累计数 '!$P$36:$Y$36))</f>
        <v>-</v>
      </c>
      <c r="X36" s="42"/>
    </row>
    <row r="37" spans="1:24" x14ac:dyDescent="0.15">
      <c r="A37" s="32">
        <v>2023</v>
      </c>
      <c r="B37" s="32">
        <v>3</v>
      </c>
      <c r="C37" s="36" t="s">
        <v>72</v>
      </c>
      <c r="D37" s="31">
        <f t="shared" si="6"/>
        <v>0</v>
      </c>
      <c r="E37" s="31">
        <f t="shared" si="7"/>
        <v>0</v>
      </c>
      <c r="F37" s="31"/>
      <c r="G37" s="31"/>
      <c r="H37" s="31"/>
      <c r="I37" s="31"/>
      <c r="J37" s="31"/>
      <c r="K37" s="31"/>
      <c r="L37" s="31"/>
      <c r="M37" s="31"/>
      <c r="N37" s="31" t="str">
        <f>IF(SUM('（一）基础数据表1_业务科室及项目成本人工时累计数 '!$P$37:$Y$37)=0,"-",'（八）科室完全成本归集'!$E$35*'（一）基础数据表1_业务科室及项目成本人工时累计数 '!P37/SUM('（一）基础数据表1_业务科室及项目成本人工时累计数 '!$P$37:$Y$37))</f>
        <v>-</v>
      </c>
      <c r="O37" s="31" t="str">
        <f>IF(SUM('（一）基础数据表1_业务科室及项目成本人工时累计数 '!$P$37:$Y$37)=0,"-",'（八）科室完全成本归集'!$E$35*'（一）基础数据表1_业务科室及项目成本人工时累计数 '!Q37/SUM('（一）基础数据表1_业务科室及项目成本人工时累计数 '!$P$37:$Y$37))</f>
        <v>-</v>
      </c>
      <c r="P37" s="31" t="str">
        <f>IF(SUM('（一）基础数据表1_业务科室及项目成本人工时累计数 '!$P$37:$Y$37)=0,"-",'（八）科室完全成本归集'!$E$35*'（一）基础数据表1_业务科室及项目成本人工时累计数 '!R37/SUM('（一）基础数据表1_业务科室及项目成本人工时累计数 '!$P$37:$Y$37))</f>
        <v>-</v>
      </c>
      <c r="Q37" s="31" t="str">
        <f>IF(SUM('（一）基础数据表1_业务科室及项目成本人工时累计数 '!$P$37:$Y$37)=0,"-",'（八）科室完全成本归集'!$E$35*'（一）基础数据表1_业务科室及项目成本人工时累计数 '!S37/SUM('（一）基础数据表1_业务科室及项目成本人工时累计数 '!$P$37:$Y$37))</f>
        <v>-</v>
      </c>
      <c r="R37" s="31" t="str">
        <f>IF(SUM('（一）基础数据表1_业务科室及项目成本人工时累计数 '!$P$37:$Y$37)=0,"-",'（八）科室完全成本归集'!$E$35*'（一）基础数据表1_业务科室及项目成本人工时累计数 '!T37/SUM('（一）基础数据表1_业务科室及项目成本人工时累计数 '!$P$37:$Y$37))</f>
        <v>-</v>
      </c>
      <c r="S37" s="31" t="str">
        <f>IF(SUM('（一）基础数据表1_业务科室及项目成本人工时累计数 '!$P$37:$Y$37)=0,"-",'（八）科室完全成本归集'!$E$35*'（一）基础数据表1_业务科室及项目成本人工时累计数 '!U37/SUM('（一）基础数据表1_业务科室及项目成本人工时累计数 '!$P$37:$Y$37))</f>
        <v>-</v>
      </c>
      <c r="T37" s="31" t="str">
        <f>IF(SUM('（一）基础数据表1_业务科室及项目成本人工时累计数 '!$P$37:$Y$37)=0,"-",'（八）科室完全成本归集'!$E$35*'（一）基础数据表1_业务科室及项目成本人工时累计数 '!V37/SUM('（一）基础数据表1_业务科室及项目成本人工时累计数 '!$P$37:$Y$37))</f>
        <v>-</v>
      </c>
      <c r="U37" s="31" t="str">
        <f>IF(SUM('（一）基础数据表1_业务科室及项目成本人工时累计数 '!$P$37:$Y$37)=0,"-",'（八）科室完全成本归集'!$E$35*'（一）基础数据表1_业务科室及项目成本人工时累计数 '!W37/SUM('（一）基础数据表1_业务科室及项目成本人工时累计数 '!$P$37:$Y$37))</f>
        <v>-</v>
      </c>
      <c r="V37" s="31" t="str">
        <f>IF(SUM('（一）基础数据表1_业务科室及项目成本人工时累计数 '!$P$37:$Y$37)=0,"-",'（八）科室完全成本归集'!$E$35*'（一）基础数据表1_业务科室及项目成本人工时累计数 '!X37/SUM('（一）基础数据表1_业务科室及项目成本人工时累计数 '!$P$37:$Y$37))</f>
        <v>-</v>
      </c>
      <c r="W37" s="31" t="str">
        <f>IF(SUM('（一）基础数据表1_业务科室及项目成本人工时累计数 '!$P$37:$Y$37)=0,"-",'（八）科室完全成本归集'!$E$35*'（一）基础数据表1_业务科室及项目成本人工时累计数 '!Y37/SUM('（一）基础数据表1_业务科室及项目成本人工时累计数 '!$P$37:$Y$37))</f>
        <v>-</v>
      </c>
      <c r="X37" s="42"/>
    </row>
    <row r="38" spans="1:24" ht="15.75" x14ac:dyDescent="0.15">
      <c r="A38" s="32">
        <v>2023</v>
      </c>
      <c r="B38" s="32">
        <v>3</v>
      </c>
      <c r="C38" s="77" t="s">
        <v>268</v>
      </c>
      <c r="D38" s="41">
        <f t="shared" ref="D38:X38" si="8">SUM(D28:D37)</f>
        <v>0</v>
      </c>
      <c r="E38" s="41">
        <f t="shared" si="8"/>
        <v>0</v>
      </c>
      <c r="F38" s="41">
        <f t="shared" si="8"/>
        <v>0</v>
      </c>
      <c r="G38" s="41">
        <f t="shared" si="8"/>
        <v>0</v>
      </c>
      <c r="H38" s="41">
        <f t="shared" si="8"/>
        <v>0</v>
      </c>
      <c r="I38" s="41">
        <f t="shared" si="8"/>
        <v>0</v>
      </c>
      <c r="J38" s="41">
        <f t="shared" si="8"/>
        <v>0</v>
      </c>
      <c r="K38" s="41">
        <f t="shared" si="8"/>
        <v>0</v>
      </c>
      <c r="L38" s="41">
        <f t="shared" si="8"/>
        <v>0</v>
      </c>
      <c r="M38" s="41">
        <f t="shared" si="8"/>
        <v>0</v>
      </c>
      <c r="N38" s="41">
        <f t="shared" si="8"/>
        <v>0</v>
      </c>
      <c r="O38" s="41">
        <f t="shared" si="8"/>
        <v>0</v>
      </c>
      <c r="P38" s="41">
        <f t="shared" si="8"/>
        <v>0</v>
      </c>
      <c r="Q38" s="41">
        <f t="shared" si="8"/>
        <v>0</v>
      </c>
      <c r="R38" s="41">
        <f t="shared" si="8"/>
        <v>0</v>
      </c>
      <c r="S38" s="41">
        <f t="shared" si="8"/>
        <v>0</v>
      </c>
      <c r="T38" s="41">
        <f t="shared" si="8"/>
        <v>0</v>
      </c>
      <c r="U38" s="41">
        <f t="shared" si="8"/>
        <v>0</v>
      </c>
      <c r="V38" s="41">
        <f t="shared" si="8"/>
        <v>0</v>
      </c>
      <c r="W38" s="41">
        <f t="shared" si="8"/>
        <v>0</v>
      </c>
      <c r="X38" s="41">
        <f t="shared" si="8"/>
        <v>0</v>
      </c>
    </row>
    <row r="39" spans="1:24" x14ac:dyDescent="0.15">
      <c r="A39" s="32">
        <v>2023</v>
      </c>
      <c r="B39" s="32">
        <v>4</v>
      </c>
      <c r="C39" s="36" t="s">
        <v>36</v>
      </c>
      <c r="D39" s="31">
        <f t="shared" ref="D39:D48" si="9">SUM(F39:W39)</f>
        <v>0</v>
      </c>
      <c r="E39" s="31">
        <f t="shared" ref="E39:E48" si="10">SUM(F39:L39)</f>
        <v>0</v>
      </c>
      <c r="F39" s="31" t="str">
        <f>IF('（一）基础数据表1_业务科室及项目成本人工时累计数 '!$F$39=0,"-",'（八）科室完全成本归集'!$E$37*'（一）基础数据表1_业务科室及项目成本人工时累计数 '!H39/'（一）基础数据表1_业务科室及项目成本人工时累计数 '!$F$39)</f>
        <v>-</v>
      </c>
      <c r="G39" s="31" t="str">
        <f>IF('（一）基础数据表1_业务科室及项目成本人工时累计数 '!$F$39=0,"-",'（八）科室完全成本归集'!$E$37*'（一）基础数据表1_业务科室及项目成本人工时累计数 '!I39/'（一）基础数据表1_业务科室及项目成本人工时累计数 '!$F$39)</f>
        <v>-</v>
      </c>
      <c r="H39" s="31" t="str">
        <f>IF('（一）基础数据表1_业务科室及项目成本人工时累计数 '!$F$39=0,"-",'（八）科室完全成本归集'!$E$37*'（一）基础数据表1_业务科室及项目成本人工时累计数 '!J39/'（一）基础数据表1_业务科室及项目成本人工时累计数 '!$F$39)</f>
        <v>-</v>
      </c>
      <c r="I39" s="31" t="str">
        <f>IF('（一）基础数据表1_业务科室及项目成本人工时累计数 '!$F$39=0,"-",'（八）科室完全成本归集'!$E$37*'（一）基础数据表1_业务科室及项目成本人工时累计数 '!K39/'（一）基础数据表1_业务科室及项目成本人工时累计数 '!$F$39)</f>
        <v>-</v>
      </c>
      <c r="J39" s="31" t="str">
        <f>IF('（一）基础数据表1_业务科室及项目成本人工时累计数 '!$F$39=0,"-",'（八）科室完全成本归集'!$E$37*'（一）基础数据表1_业务科室及项目成本人工时累计数 '!L39/'（一）基础数据表1_业务科室及项目成本人工时累计数 '!$F$39)</f>
        <v>-</v>
      </c>
      <c r="K39" s="31" t="str">
        <f>IF('（一）基础数据表1_业务科室及项目成本人工时累计数 '!$F$39=0,"-",'（八）科室完全成本归集'!$E$37*'（一）基础数据表1_业务科室及项目成本人工时累计数 '!M39/'（一）基础数据表1_业务科室及项目成本人工时累计数 '!$F$39)</f>
        <v>-</v>
      </c>
      <c r="L39" s="31" t="str">
        <f>IF('（一）基础数据表1_业务科室及项目成本人工时累计数 '!$F$39=0,"-",'（八）科室完全成本归集'!$E$37*'（一）基础数据表1_业务科室及项目成本人工时累计数 '!N39/'（一）基础数据表1_业务科室及项目成本人工时累计数 '!$F$39)</f>
        <v>-</v>
      </c>
      <c r="M39" s="31" t="str">
        <f>IF('（一）基础数据表1_业务科室及项目成本人工时累计数 '!$F$39=0,"-",'（八）科室完全成本归集'!$E$37*'（一）基础数据表1_业务科室及项目成本人工时累计数 '!O39/'（一）基础数据表1_业务科室及项目成本人工时累计数 '!$F$39)</f>
        <v>-</v>
      </c>
      <c r="N39" s="31" t="str">
        <f>IF('（一）基础数据表1_业务科室及项目成本人工时累计数 '!$F$39=0,"-",'（八）科室完全成本归集'!$E$37*'（一）基础数据表1_业务科室及项目成本人工时累计数 '!P39/'（一）基础数据表1_业务科室及项目成本人工时累计数 '!$F$39)</f>
        <v>-</v>
      </c>
      <c r="O39" s="31" t="str">
        <f>IF('（一）基础数据表1_业务科室及项目成本人工时累计数 '!$F$39=0,"-",'（八）科室完全成本归集'!$E$37*'（一）基础数据表1_业务科室及项目成本人工时累计数 '!Q39/'（一）基础数据表1_业务科室及项目成本人工时累计数 '!$F$39)</f>
        <v>-</v>
      </c>
      <c r="P39" s="31" t="str">
        <f>IF('（一）基础数据表1_业务科室及项目成本人工时累计数 '!$F$39=0,"-",'（八）科室完全成本归集'!$E$37*'（一）基础数据表1_业务科室及项目成本人工时累计数 '!R39/'（一）基础数据表1_业务科室及项目成本人工时累计数 '!$F$39)</f>
        <v>-</v>
      </c>
      <c r="Q39" s="31" t="str">
        <f>IF('（一）基础数据表1_业务科室及项目成本人工时累计数 '!$F$39=0,"-",'（八）科室完全成本归集'!$E$37*'（一）基础数据表1_业务科室及项目成本人工时累计数 '!S39/'（一）基础数据表1_业务科室及项目成本人工时累计数 '!$F$39)</f>
        <v>-</v>
      </c>
      <c r="R39" s="31" t="str">
        <f>IF('（一）基础数据表1_业务科室及项目成本人工时累计数 '!$F$39=0,"-",'（八）科室完全成本归集'!$E$37*'（一）基础数据表1_业务科室及项目成本人工时累计数 '!T39/'（一）基础数据表1_业务科室及项目成本人工时累计数 '!$F$39)</f>
        <v>-</v>
      </c>
      <c r="S39" s="31" t="str">
        <f>IF('（一）基础数据表1_业务科室及项目成本人工时累计数 '!$F$39=0,"-",'（八）科室完全成本归集'!$E$37*'（一）基础数据表1_业务科室及项目成本人工时累计数 '!U39/'（一）基础数据表1_业务科室及项目成本人工时累计数 '!$F$39)</f>
        <v>-</v>
      </c>
      <c r="T39" s="31" t="str">
        <f>IF('（一）基础数据表1_业务科室及项目成本人工时累计数 '!$F$39=0,"-",'（八）科室完全成本归集'!$E$37*'（一）基础数据表1_业务科室及项目成本人工时累计数 '!V39/'（一）基础数据表1_业务科室及项目成本人工时累计数 '!$F$39)</f>
        <v>-</v>
      </c>
      <c r="U39" s="31" t="str">
        <f>IF('（一）基础数据表1_业务科室及项目成本人工时累计数 '!$F$39=0,"-",'（八）科室完全成本归集'!$E$37*'（一）基础数据表1_业务科室及项目成本人工时累计数 '!W39/'（一）基础数据表1_业务科室及项目成本人工时累计数 '!$F$39)</f>
        <v>-</v>
      </c>
      <c r="V39" s="31" t="str">
        <f>IF('（一）基础数据表1_业务科室及项目成本人工时累计数 '!$F$39=0,"-",'（八）科室完全成本归集'!$E$37*'（一）基础数据表1_业务科室及项目成本人工时累计数 '!X39/'（一）基础数据表1_业务科室及项目成本人工时累计数 '!$F$39)</f>
        <v>-</v>
      </c>
      <c r="W39" s="31" t="str">
        <f>IF('（一）基础数据表1_业务科室及项目成本人工时累计数 '!$F$39=0,"-",'（八）科室完全成本归集'!$E$37*'（一）基础数据表1_业务科室及项目成本人工时累计数 '!Y39/'（一）基础数据表1_业务科室及项目成本人工时累计数 '!$F$39)</f>
        <v>-</v>
      </c>
      <c r="X39" s="42"/>
    </row>
    <row r="40" spans="1:24" x14ac:dyDescent="0.15">
      <c r="A40" s="32">
        <v>2023</v>
      </c>
      <c r="B40" s="32">
        <v>4</v>
      </c>
      <c r="C40" s="36" t="s">
        <v>38</v>
      </c>
      <c r="D40" s="31">
        <f t="shared" si="9"/>
        <v>0</v>
      </c>
      <c r="E40" s="31">
        <f t="shared" si="10"/>
        <v>0</v>
      </c>
      <c r="F40" s="31" t="str">
        <f>IF('（一）基础数据表1_业务科室及项目成本人工时累计数 '!$F$40=0,"-",'（八）科室完全成本归集'!$E$38*'（一）基础数据表1_业务科室及项目成本人工时累计数 '!H40/'（一）基础数据表1_业务科室及项目成本人工时累计数 '!$F$40)</f>
        <v>-</v>
      </c>
      <c r="G40" s="31" t="str">
        <f>IF('（一）基础数据表1_业务科室及项目成本人工时累计数 '!$F$40=0,"-",'（八）科室完全成本归集'!$E$38*'（一）基础数据表1_业务科室及项目成本人工时累计数 '!I40/'（一）基础数据表1_业务科室及项目成本人工时累计数 '!$F$40)</f>
        <v>-</v>
      </c>
      <c r="H40" s="31" t="str">
        <f>IF('（一）基础数据表1_业务科室及项目成本人工时累计数 '!$F$40=0,"-",'（八）科室完全成本归集'!$E$38*'（一）基础数据表1_业务科室及项目成本人工时累计数 '!J40/'（一）基础数据表1_业务科室及项目成本人工时累计数 '!$F$40)</f>
        <v>-</v>
      </c>
      <c r="I40" s="31" t="str">
        <f>IF('（一）基础数据表1_业务科室及项目成本人工时累计数 '!$F$40=0,"-",'（八）科室完全成本归集'!$E$38*'（一）基础数据表1_业务科室及项目成本人工时累计数 '!K40/'（一）基础数据表1_业务科室及项目成本人工时累计数 '!$F$40)</f>
        <v>-</v>
      </c>
      <c r="J40" s="31" t="str">
        <f>IF('（一）基础数据表1_业务科室及项目成本人工时累计数 '!$F$40=0,"-",'（八）科室完全成本归集'!$E$38*'（一）基础数据表1_业务科室及项目成本人工时累计数 '!L40/'（一）基础数据表1_业务科室及项目成本人工时累计数 '!$F$40)</f>
        <v>-</v>
      </c>
      <c r="K40" s="31" t="str">
        <f>IF('（一）基础数据表1_业务科室及项目成本人工时累计数 '!$F$40=0,"-",'（八）科室完全成本归集'!$E$38*'（一）基础数据表1_业务科室及项目成本人工时累计数 '!M40/'（一）基础数据表1_业务科室及项目成本人工时累计数 '!$F$40)</f>
        <v>-</v>
      </c>
      <c r="L40" s="31" t="str">
        <f>IF('（一）基础数据表1_业务科室及项目成本人工时累计数 '!$F$40=0,"-",'（八）科室完全成本归集'!$E$38*'（一）基础数据表1_业务科室及项目成本人工时累计数 '!N40/'（一）基础数据表1_业务科室及项目成本人工时累计数 '!$F$40)</f>
        <v>-</v>
      </c>
      <c r="M40" s="31" t="str">
        <f>IF('（一）基础数据表1_业务科室及项目成本人工时累计数 '!$F$40=0,"-",'（八）科室完全成本归集'!$E$38*'（一）基础数据表1_业务科室及项目成本人工时累计数 '!O40/'（一）基础数据表1_业务科室及项目成本人工时累计数 '!$F$40)</f>
        <v>-</v>
      </c>
      <c r="N40" s="31" t="str">
        <f>IF('（一）基础数据表1_业务科室及项目成本人工时累计数 '!$F$40=0,"-",'（八）科室完全成本归集'!$E$38*'（一）基础数据表1_业务科室及项目成本人工时累计数 '!P40/'（一）基础数据表1_业务科室及项目成本人工时累计数 '!$F$40)</f>
        <v>-</v>
      </c>
      <c r="O40" s="31" t="str">
        <f>IF('（一）基础数据表1_业务科室及项目成本人工时累计数 '!$F$40=0,"-",'（八）科室完全成本归集'!$E$38*'（一）基础数据表1_业务科室及项目成本人工时累计数 '!Q40/'（一）基础数据表1_业务科室及项目成本人工时累计数 '!$F$40)</f>
        <v>-</v>
      </c>
      <c r="P40" s="31" t="str">
        <f>IF('（一）基础数据表1_业务科室及项目成本人工时累计数 '!$F$40=0,"-",'（八）科室完全成本归集'!$E$38*'（一）基础数据表1_业务科室及项目成本人工时累计数 '!R40/'（一）基础数据表1_业务科室及项目成本人工时累计数 '!$F$40)</f>
        <v>-</v>
      </c>
      <c r="Q40" s="31" t="str">
        <f>IF('（一）基础数据表1_业务科室及项目成本人工时累计数 '!$F$40=0,"-",'（八）科室完全成本归集'!$E$38*'（一）基础数据表1_业务科室及项目成本人工时累计数 '!S40/'（一）基础数据表1_业务科室及项目成本人工时累计数 '!$F$40)</f>
        <v>-</v>
      </c>
      <c r="R40" s="31" t="str">
        <f>IF('（一）基础数据表1_业务科室及项目成本人工时累计数 '!$F$40=0,"-",'（八）科室完全成本归集'!$E$38*'（一）基础数据表1_业务科室及项目成本人工时累计数 '!T40/'（一）基础数据表1_业务科室及项目成本人工时累计数 '!$F$40)</f>
        <v>-</v>
      </c>
      <c r="S40" s="31" t="str">
        <f>IF('（一）基础数据表1_业务科室及项目成本人工时累计数 '!$F$40=0,"-",'（八）科室完全成本归集'!$E$38*'（一）基础数据表1_业务科室及项目成本人工时累计数 '!U40/'（一）基础数据表1_业务科室及项目成本人工时累计数 '!$F$40)</f>
        <v>-</v>
      </c>
      <c r="T40" s="31" t="str">
        <f>IF('（一）基础数据表1_业务科室及项目成本人工时累计数 '!$F$40=0,"-",'（八）科室完全成本归集'!$E$38*'（一）基础数据表1_业务科室及项目成本人工时累计数 '!V40/'（一）基础数据表1_业务科室及项目成本人工时累计数 '!$F$40)</f>
        <v>-</v>
      </c>
      <c r="U40" s="31" t="str">
        <f>IF('（一）基础数据表1_业务科室及项目成本人工时累计数 '!$F$40=0,"-",'（八）科室完全成本归集'!$E$38*'（一）基础数据表1_业务科室及项目成本人工时累计数 '!W40/'（一）基础数据表1_业务科室及项目成本人工时累计数 '!$F$40)</f>
        <v>-</v>
      </c>
      <c r="V40" s="31" t="str">
        <f>IF('（一）基础数据表1_业务科室及项目成本人工时累计数 '!$F$40=0,"-",'（八）科室完全成本归集'!$E$38*'（一）基础数据表1_业务科室及项目成本人工时累计数 '!X40/'（一）基础数据表1_业务科室及项目成本人工时累计数 '!$F$40)</f>
        <v>-</v>
      </c>
      <c r="W40" s="31" t="str">
        <f>IF('（一）基础数据表1_业务科室及项目成本人工时累计数 '!$F$40=0,"-",'（八）科室完全成本归集'!$E$38*'（一）基础数据表1_业务科室及项目成本人工时累计数 '!Y40/'（一）基础数据表1_业务科室及项目成本人工时累计数 '!$F$40)</f>
        <v>-</v>
      </c>
      <c r="X40" s="42"/>
    </row>
    <row r="41" spans="1:24" x14ac:dyDescent="0.15">
      <c r="A41" s="32">
        <v>2023</v>
      </c>
      <c r="B41" s="32">
        <v>4</v>
      </c>
      <c r="C41" s="40" t="s">
        <v>80</v>
      </c>
      <c r="D41" s="31">
        <f t="shared" si="9"/>
        <v>0</v>
      </c>
      <c r="E41" s="31">
        <f t="shared" si="10"/>
        <v>0</v>
      </c>
      <c r="F41" s="31" t="str">
        <f>IF('（一）基础数据表1_业务科室及项目成本人工时累计数 '!$F$41=0,"-",'（八）科室完全成本归集'!$E$39*'（一）基础数据表1_业务科室及项目成本人工时累计数 '!H41/'（一）基础数据表1_业务科室及项目成本人工时累计数 '!$F$41)</f>
        <v>-</v>
      </c>
      <c r="G41" s="31" t="str">
        <f>IF('（一）基础数据表1_业务科室及项目成本人工时累计数 '!$F$41=0,"-",'（八）科室完全成本归集'!$E$39*'（一）基础数据表1_业务科室及项目成本人工时累计数 '!I41/'（一）基础数据表1_业务科室及项目成本人工时累计数 '!$F$41)</f>
        <v>-</v>
      </c>
      <c r="H41" s="31" t="str">
        <f>IF('（一）基础数据表1_业务科室及项目成本人工时累计数 '!$F$41=0,"-",'（八）科室完全成本归集'!$E$39*'（一）基础数据表1_业务科室及项目成本人工时累计数 '!J41/'（一）基础数据表1_业务科室及项目成本人工时累计数 '!$F$41)</f>
        <v>-</v>
      </c>
      <c r="I41" s="31" t="str">
        <f>IF('（一）基础数据表1_业务科室及项目成本人工时累计数 '!$F$41=0,"-",'（八）科室完全成本归集'!$E$39*'（一）基础数据表1_业务科室及项目成本人工时累计数 '!K41/'（一）基础数据表1_业务科室及项目成本人工时累计数 '!$F$41)</f>
        <v>-</v>
      </c>
      <c r="J41" s="31" t="str">
        <f>IF('（一）基础数据表1_业务科室及项目成本人工时累计数 '!$F$41=0,"-",'（八）科室完全成本归集'!$E$39*'（一）基础数据表1_业务科室及项目成本人工时累计数 '!L41/'（一）基础数据表1_业务科室及项目成本人工时累计数 '!$F$41)</f>
        <v>-</v>
      </c>
      <c r="K41" s="31" t="str">
        <f>IF('（一）基础数据表1_业务科室及项目成本人工时累计数 '!$F$41=0,"-",'（八）科室完全成本归集'!$E$39*'（一）基础数据表1_业务科室及项目成本人工时累计数 '!M41/'（一）基础数据表1_业务科室及项目成本人工时累计数 '!$F$41)</f>
        <v>-</v>
      </c>
      <c r="L41" s="31" t="str">
        <f>IF('（一）基础数据表1_业务科室及项目成本人工时累计数 '!$F$41=0,"-",'（八）科室完全成本归集'!$E$39*'（一）基础数据表1_业务科室及项目成本人工时累计数 '!N41/'（一）基础数据表1_业务科室及项目成本人工时累计数 '!$F$41)</f>
        <v>-</v>
      </c>
      <c r="M41" s="31" t="str">
        <f>IF('（一）基础数据表1_业务科室及项目成本人工时累计数 '!$F$41=0,"-",'（八）科室完全成本归集'!$E$39*'（一）基础数据表1_业务科室及项目成本人工时累计数 '!O41/'（一）基础数据表1_业务科室及项目成本人工时累计数 '!$F$41)</f>
        <v>-</v>
      </c>
      <c r="N41" s="31" t="str">
        <f>IF('（一）基础数据表1_业务科室及项目成本人工时累计数 '!$F$41=0,"-",'（八）科室完全成本归集'!$E$39*'（一）基础数据表1_业务科室及项目成本人工时累计数 '!P41/'（一）基础数据表1_业务科室及项目成本人工时累计数 '!$F$41)</f>
        <v>-</v>
      </c>
      <c r="O41" s="31" t="str">
        <f>IF('（一）基础数据表1_业务科室及项目成本人工时累计数 '!$F$41=0,"-",'（八）科室完全成本归集'!$E$39*'（一）基础数据表1_业务科室及项目成本人工时累计数 '!Q41/'（一）基础数据表1_业务科室及项目成本人工时累计数 '!$F$41)</f>
        <v>-</v>
      </c>
      <c r="P41" s="31" t="str">
        <f>IF('（一）基础数据表1_业务科室及项目成本人工时累计数 '!$F$41=0,"-",'（八）科室完全成本归集'!$E$39*'（一）基础数据表1_业务科室及项目成本人工时累计数 '!R41/'（一）基础数据表1_业务科室及项目成本人工时累计数 '!$F$41)</f>
        <v>-</v>
      </c>
      <c r="Q41" s="31" t="str">
        <f>IF('（一）基础数据表1_业务科室及项目成本人工时累计数 '!$F$41=0,"-",'（八）科室完全成本归集'!$E$39*'（一）基础数据表1_业务科室及项目成本人工时累计数 '!S41/'（一）基础数据表1_业务科室及项目成本人工时累计数 '!$F$41)</f>
        <v>-</v>
      </c>
      <c r="R41" s="31" t="str">
        <f>IF('（一）基础数据表1_业务科室及项目成本人工时累计数 '!$F$41=0,"-",'（八）科室完全成本归集'!$E$39*'（一）基础数据表1_业务科室及项目成本人工时累计数 '!T41/'（一）基础数据表1_业务科室及项目成本人工时累计数 '!$F$41)</f>
        <v>-</v>
      </c>
      <c r="S41" s="31" t="str">
        <f>IF('（一）基础数据表1_业务科室及项目成本人工时累计数 '!$F$41=0,"-",'（八）科室完全成本归集'!$E$39*'（一）基础数据表1_业务科室及项目成本人工时累计数 '!U41/'（一）基础数据表1_业务科室及项目成本人工时累计数 '!$F$41)</f>
        <v>-</v>
      </c>
      <c r="T41" s="31" t="str">
        <f>IF('（一）基础数据表1_业务科室及项目成本人工时累计数 '!$F$41=0,"-",'（八）科室完全成本归集'!$E$39*'（一）基础数据表1_业务科室及项目成本人工时累计数 '!V41/'（一）基础数据表1_业务科室及项目成本人工时累计数 '!$F$41)</f>
        <v>-</v>
      </c>
      <c r="U41" s="31" t="str">
        <f>IF('（一）基础数据表1_业务科室及项目成本人工时累计数 '!$F$41=0,"-",'（八）科室完全成本归集'!$E$39*'（一）基础数据表1_业务科室及项目成本人工时累计数 '!W41/'（一）基础数据表1_业务科室及项目成本人工时累计数 '!$F$41)</f>
        <v>-</v>
      </c>
      <c r="V41" s="31" t="str">
        <f>IF('（一）基础数据表1_业务科室及项目成本人工时累计数 '!$F$41=0,"-",'（八）科室完全成本归集'!$E$39*'（一）基础数据表1_业务科室及项目成本人工时累计数 '!X41/'（一）基础数据表1_业务科室及项目成本人工时累计数 '!$F$41)</f>
        <v>-</v>
      </c>
      <c r="W41" s="31" t="str">
        <f>IF('（一）基础数据表1_业务科室及项目成本人工时累计数 '!$F$41=0,"-",'（八）科室完全成本归集'!$E$39*'（一）基础数据表1_业务科室及项目成本人工时累计数 '!Y41/'（一）基础数据表1_业务科室及项目成本人工时累计数 '!$F$41)</f>
        <v>-</v>
      </c>
      <c r="X41" s="42"/>
    </row>
    <row r="42" spans="1:24" x14ac:dyDescent="0.15">
      <c r="A42" s="32">
        <v>2023</v>
      </c>
      <c r="B42" s="32">
        <v>4</v>
      </c>
      <c r="C42" s="36" t="s">
        <v>41</v>
      </c>
      <c r="D42" s="31">
        <f t="shared" si="9"/>
        <v>0</v>
      </c>
      <c r="E42" s="31">
        <f t="shared" si="10"/>
        <v>0</v>
      </c>
      <c r="F42" s="31" t="str">
        <f>IF('（一）基础数据表1_业务科室及项目成本人工时累计数 '!$F$42=0,"-",'（八）科室完全成本归集'!$E$40*'（一）基础数据表1_业务科室及项目成本人工时累计数 '!H42/'（一）基础数据表1_业务科室及项目成本人工时累计数 '!$F$42)</f>
        <v>-</v>
      </c>
      <c r="G42" s="31" t="str">
        <f>IF('（一）基础数据表1_业务科室及项目成本人工时累计数 '!$F$42=0,"-",'（八）科室完全成本归集'!$E$40*'（一）基础数据表1_业务科室及项目成本人工时累计数 '!I42/'（一）基础数据表1_业务科室及项目成本人工时累计数 '!$F$42)</f>
        <v>-</v>
      </c>
      <c r="H42" s="31" t="str">
        <f>IF('（一）基础数据表1_业务科室及项目成本人工时累计数 '!$F$42=0,"-",'（八）科室完全成本归集'!$E$40*'（一）基础数据表1_业务科室及项目成本人工时累计数 '!J42/'（一）基础数据表1_业务科室及项目成本人工时累计数 '!$F$42)</f>
        <v>-</v>
      </c>
      <c r="I42" s="31" t="str">
        <f>IF('（一）基础数据表1_业务科室及项目成本人工时累计数 '!$F$42=0,"-",'（八）科室完全成本归集'!$E$40*'（一）基础数据表1_业务科室及项目成本人工时累计数 '!K42/'（一）基础数据表1_业务科室及项目成本人工时累计数 '!$F$42)</f>
        <v>-</v>
      </c>
      <c r="J42" s="31" t="str">
        <f>IF('（一）基础数据表1_业务科室及项目成本人工时累计数 '!$F$42=0,"-",'（八）科室完全成本归集'!$E$40*'（一）基础数据表1_业务科室及项目成本人工时累计数 '!L42/'（一）基础数据表1_业务科室及项目成本人工时累计数 '!$F$42)</f>
        <v>-</v>
      </c>
      <c r="K42" s="31" t="str">
        <f>IF('（一）基础数据表1_业务科室及项目成本人工时累计数 '!$F$42=0,"-",'（八）科室完全成本归集'!$E$40*'（一）基础数据表1_业务科室及项目成本人工时累计数 '!M42/'（一）基础数据表1_业务科室及项目成本人工时累计数 '!$F$42)</f>
        <v>-</v>
      </c>
      <c r="L42" s="31" t="str">
        <f>IF('（一）基础数据表1_业务科室及项目成本人工时累计数 '!$F$42=0,"-",'（八）科室完全成本归集'!$E$40*'（一）基础数据表1_业务科室及项目成本人工时累计数 '!N42/'（一）基础数据表1_业务科室及项目成本人工时累计数 '!$F$42)</f>
        <v>-</v>
      </c>
      <c r="M42" s="31" t="str">
        <f>IF('（一）基础数据表1_业务科室及项目成本人工时累计数 '!$F$42=0,"-",'（八）科室完全成本归集'!$E$40*'（一）基础数据表1_业务科室及项目成本人工时累计数 '!O42/'（一）基础数据表1_业务科室及项目成本人工时累计数 '!$F$42)</f>
        <v>-</v>
      </c>
      <c r="N42" s="31" t="str">
        <f>IF('（一）基础数据表1_业务科室及项目成本人工时累计数 '!$F$42=0,"-",'（八）科室完全成本归集'!$E$40*'（一）基础数据表1_业务科室及项目成本人工时累计数 '!P42/'（一）基础数据表1_业务科室及项目成本人工时累计数 '!$F$42)</f>
        <v>-</v>
      </c>
      <c r="O42" s="31" t="str">
        <f>IF('（一）基础数据表1_业务科室及项目成本人工时累计数 '!$F$42=0,"-",'（八）科室完全成本归集'!$E$40*'（一）基础数据表1_业务科室及项目成本人工时累计数 '!Q42/'（一）基础数据表1_业务科室及项目成本人工时累计数 '!$F$42)</f>
        <v>-</v>
      </c>
      <c r="P42" s="31" t="str">
        <f>IF('（一）基础数据表1_业务科室及项目成本人工时累计数 '!$F$42=0,"-",'（八）科室完全成本归集'!$E$40*'（一）基础数据表1_业务科室及项目成本人工时累计数 '!R42/'（一）基础数据表1_业务科室及项目成本人工时累计数 '!$F$42)</f>
        <v>-</v>
      </c>
      <c r="Q42" s="31" t="str">
        <f>IF('（一）基础数据表1_业务科室及项目成本人工时累计数 '!$F$42=0,"-",'（八）科室完全成本归集'!$E$40*'（一）基础数据表1_业务科室及项目成本人工时累计数 '!S42/'（一）基础数据表1_业务科室及项目成本人工时累计数 '!$F$42)</f>
        <v>-</v>
      </c>
      <c r="R42" s="31" t="str">
        <f>IF('（一）基础数据表1_业务科室及项目成本人工时累计数 '!$F$42=0,"-",'（八）科室完全成本归集'!$E$40*'（一）基础数据表1_业务科室及项目成本人工时累计数 '!T42/'（一）基础数据表1_业务科室及项目成本人工时累计数 '!$F$42)</f>
        <v>-</v>
      </c>
      <c r="S42" s="31" t="str">
        <f>IF('（一）基础数据表1_业务科室及项目成本人工时累计数 '!$F$42=0,"-",'（八）科室完全成本归集'!$E$40*'（一）基础数据表1_业务科室及项目成本人工时累计数 '!U42/'（一）基础数据表1_业务科室及项目成本人工时累计数 '!$F$42)</f>
        <v>-</v>
      </c>
      <c r="T42" s="31" t="str">
        <f>IF('（一）基础数据表1_业务科室及项目成本人工时累计数 '!$F$42=0,"-",'（八）科室完全成本归集'!$E$40*'（一）基础数据表1_业务科室及项目成本人工时累计数 '!V42/'（一）基础数据表1_业务科室及项目成本人工时累计数 '!$F$42)</f>
        <v>-</v>
      </c>
      <c r="U42" s="31" t="str">
        <f>IF('（一）基础数据表1_业务科室及项目成本人工时累计数 '!$F$42=0,"-",'（八）科室完全成本归集'!$E$40*'（一）基础数据表1_业务科室及项目成本人工时累计数 '!W42/'（一）基础数据表1_业务科室及项目成本人工时累计数 '!$F$42)</f>
        <v>-</v>
      </c>
      <c r="V42" s="31" t="str">
        <f>IF('（一）基础数据表1_业务科室及项目成本人工时累计数 '!$F$42=0,"-",'（八）科室完全成本归集'!$E$40*'（一）基础数据表1_业务科室及项目成本人工时累计数 '!X42/'（一）基础数据表1_业务科室及项目成本人工时累计数 '!$F$42)</f>
        <v>-</v>
      </c>
      <c r="W42" s="31" t="str">
        <f>IF('（一）基础数据表1_业务科室及项目成本人工时累计数 '!$F$42=0,"-",'（八）科室完全成本归集'!$E$40*'（一）基础数据表1_业务科室及项目成本人工时累计数 '!Y42/'（一）基础数据表1_业务科室及项目成本人工时累计数 '!$F$42)</f>
        <v>-</v>
      </c>
      <c r="X42" s="42"/>
    </row>
    <row r="43" spans="1:24" x14ac:dyDescent="0.15">
      <c r="A43" s="32">
        <v>2023</v>
      </c>
      <c r="B43" s="32">
        <v>4</v>
      </c>
      <c r="C43" s="36" t="s">
        <v>42</v>
      </c>
      <c r="D43" s="31">
        <f t="shared" si="9"/>
        <v>0</v>
      </c>
      <c r="E43" s="31">
        <f t="shared" si="10"/>
        <v>0</v>
      </c>
      <c r="F43" s="31" t="str">
        <f>IF('（一）基础数据表1_业务科室及项目成本人工时累计数 '!$F$43=0,"-",'（八）科室完全成本归集'!$E$41*'（一）基础数据表1_业务科室及项目成本人工时累计数 '!H43/'（一）基础数据表1_业务科室及项目成本人工时累计数 '!$F$43)</f>
        <v>-</v>
      </c>
      <c r="G43" s="31" t="str">
        <f>IF('（一）基础数据表1_业务科室及项目成本人工时累计数 '!$F$43=0,"-",'（八）科室完全成本归集'!$E$41*'（一）基础数据表1_业务科室及项目成本人工时累计数 '!I43/'（一）基础数据表1_业务科室及项目成本人工时累计数 '!$F$43)</f>
        <v>-</v>
      </c>
      <c r="H43" s="31" t="str">
        <f>IF('（一）基础数据表1_业务科室及项目成本人工时累计数 '!$F$43=0,"-",'（八）科室完全成本归集'!$E$41*'（一）基础数据表1_业务科室及项目成本人工时累计数 '!J43/'（一）基础数据表1_业务科室及项目成本人工时累计数 '!$F$43)</f>
        <v>-</v>
      </c>
      <c r="I43" s="31" t="str">
        <f>IF('（一）基础数据表1_业务科室及项目成本人工时累计数 '!$F$43=0,"-",'（八）科室完全成本归集'!$E$41*'（一）基础数据表1_业务科室及项目成本人工时累计数 '!K43/'（一）基础数据表1_业务科室及项目成本人工时累计数 '!$F$43)</f>
        <v>-</v>
      </c>
      <c r="J43" s="31" t="str">
        <f>IF('（一）基础数据表1_业务科室及项目成本人工时累计数 '!$F$43=0,"-",'（八）科室完全成本归集'!$E$41*'（一）基础数据表1_业务科室及项目成本人工时累计数 '!L43/'（一）基础数据表1_业务科室及项目成本人工时累计数 '!$F$43)</f>
        <v>-</v>
      </c>
      <c r="K43" s="31" t="str">
        <f>IF('（一）基础数据表1_业务科室及项目成本人工时累计数 '!$F$43=0,"-",'（八）科室完全成本归集'!$E$41*'（一）基础数据表1_业务科室及项目成本人工时累计数 '!M43/'（一）基础数据表1_业务科室及项目成本人工时累计数 '!$F$43)</f>
        <v>-</v>
      </c>
      <c r="L43" s="31" t="str">
        <f>IF('（一）基础数据表1_业务科室及项目成本人工时累计数 '!$F$43=0,"-",'（八）科室完全成本归集'!$E$41*'（一）基础数据表1_业务科室及项目成本人工时累计数 '!N43/'（一）基础数据表1_业务科室及项目成本人工时累计数 '!$F$43)</f>
        <v>-</v>
      </c>
      <c r="M43" s="31" t="str">
        <f>IF('（一）基础数据表1_业务科室及项目成本人工时累计数 '!$F$43=0,"-",'（八）科室完全成本归集'!$E$41*'（一）基础数据表1_业务科室及项目成本人工时累计数 '!O43/'（一）基础数据表1_业务科室及项目成本人工时累计数 '!$F$43)</f>
        <v>-</v>
      </c>
      <c r="N43" s="31" t="str">
        <f>IF('（一）基础数据表1_业务科室及项目成本人工时累计数 '!$F$43=0,"-",'（八）科室完全成本归集'!$E$41*'（一）基础数据表1_业务科室及项目成本人工时累计数 '!P43/'（一）基础数据表1_业务科室及项目成本人工时累计数 '!$F$43)</f>
        <v>-</v>
      </c>
      <c r="O43" s="31" t="str">
        <f>IF('（一）基础数据表1_业务科室及项目成本人工时累计数 '!$F$43=0,"-",'（八）科室完全成本归集'!$E$41*'（一）基础数据表1_业务科室及项目成本人工时累计数 '!Q43/'（一）基础数据表1_业务科室及项目成本人工时累计数 '!$F$43)</f>
        <v>-</v>
      </c>
      <c r="P43" s="31" t="str">
        <f>IF('（一）基础数据表1_业务科室及项目成本人工时累计数 '!$F$43=0,"-",'（八）科室完全成本归集'!$E$41*'（一）基础数据表1_业务科室及项目成本人工时累计数 '!R43/'（一）基础数据表1_业务科室及项目成本人工时累计数 '!$F$43)</f>
        <v>-</v>
      </c>
      <c r="Q43" s="31" t="str">
        <f>IF('（一）基础数据表1_业务科室及项目成本人工时累计数 '!$F$43=0,"-",'（八）科室完全成本归集'!$E$41*'（一）基础数据表1_业务科室及项目成本人工时累计数 '!S43/'（一）基础数据表1_业务科室及项目成本人工时累计数 '!$F$43)</f>
        <v>-</v>
      </c>
      <c r="R43" s="31" t="str">
        <f>IF('（一）基础数据表1_业务科室及项目成本人工时累计数 '!$F$43=0,"-",'（八）科室完全成本归集'!$E$41*'（一）基础数据表1_业务科室及项目成本人工时累计数 '!T43/'（一）基础数据表1_业务科室及项目成本人工时累计数 '!$F$43)</f>
        <v>-</v>
      </c>
      <c r="S43" s="31" t="str">
        <f>IF('（一）基础数据表1_业务科室及项目成本人工时累计数 '!$F$43=0,"-",'（八）科室完全成本归集'!$E$41*'（一）基础数据表1_业务科室及项目成本人工时累计数 '!U43/'（一）基础数据表1_业务科室及项目成本人工时累计数 '!$F$43)</f>
        <v>-</v>
      </c>
      <c r="T43" s="31" t="str">
        <f>IF('（一）基础数据表1_业务科室及项目成本人工时累计数 '!$F$43=0,"-",'（八）科室完全成本归集'!$E$41*'（一）基础数据表1_业务科室及项目成本人工时累计数 '!V43/'（一）基础数据表1_业务科室及项目成本人工时累计数 '!$F$43)</f>
        <v>-</v>
      </c>
      <c r="U43" s="31" t="str">
        <f>IF('（一）基础数据表1_业务科室及项目成本人工时累计数 '!$F$43=0,"-",'（八）科室完全成本归集'!$E$41*'（一）基础数据表1_业务科室及项目成本人工时累计数 '!W43/'（一）基础数据表1_业务科室及项目成本人工时累计数 '!$F$43)</f>
        <v>-</v>
      </c>
      <c r="V43" s="31" t="str">
        <f>IF('（一）基础数据表1_业务科室及项目成本人工时累计数 '!$F$43=0,"-",'（八）科室完全成本归集'!$E$41*'（一）基础数据表1_业务科室及项目成本人工时累计数 '!X43/'（一）基础数据表1_业务科室及项目成本人工时累计数 '!$F$43)</f>
        <v>-</v>
      </c>
      <c r="W43" s="31" t="str">
        <f>IF('（一）基础数据表1_业务科室及项目成本人工时累计数 '!$F$43=0,"-",'（八）科室完全成本归集'!$E$41*'（一）基础数据表1_业务科室及项目成本人工时累计数 '!Y43/'（一）基础数据表1_业务科室及项目成本人工时累计数 '!$F$43)</f>
        <v>-</v>
      </c>
      <c r="X43" s="42"/>
    </row>
    <row r="44" spans="1:24" x14ac:dyDescent="0.15">
      <c r="A44" s="32">
        <v>2023</v>
      </c>
      <c r="B44" s="32">
        <v>4</v>
      </c>
      <c r="C44" s="36" t="s">
        <v>43</v>
      </c>
      <c r="D44" s="31">
        <f t="shared" si="9"/>
        <v>0</v>
      </c>
      <c r="E44" s="31">
        <f t="shared" si="10"/>
        <v>0</v>
      </c>
      <c r="F44" s="31" t="str">
        <f>IF('（一）基础数据表1_业务科室及项目成本人工时累计数 '!$F$44=0,"-",'（八）科室完全成本归集'!$E$42*'（一）基础数据表1_业务科室及项目成本人工时累计数 '!H44/'（一）基础数据表1_业务科室及项目成本人工时累计数 '!$F$44)</f>
        <v>-</v>
      </c>
      <c r="G44" s="31" t="str">
        <f>IF('（一）基础数据表1_业务科室及项目成本人工时累计数 '!$F$44=0,"-",'（八）科室完全成本归集'!$E$42*'（一）基础数据表1_业务科室及项目成本人工时累计数 '!I44/'（一）基础数据表1_业务科室及项目成本人工时累计数 '!$F$44)</f>
        <v>-</v>
      </c>
      <c r="H44" s="31" t="str">
        <f>IF('（一）基础数据表1_业务科室及项目成本人工时累计数 '!$F$44=0,"-",'（八）科室完全成本归集'!$E$42*'（一）基础数据表1_业务科室及项目成本人工时累计数 '!J44/'（一）基础数据表1_业务科室及项目成本人工时累计数 '!$F$44)</f>
        <v>-</v>
      </c>
      <c r="I44" s="31" t="str">
        <f>IF('（一）基础数据表1_业务科室及项目成本人工时累计数 '!$F$44=0,"-",'（八）科室完全成本归集'!$E$42*'（一）基础数据表1_业务科室及项目成本人工时累计数 '!K44/'（一）基础数据表1_业务科室及项目成本人工时累计数 '!$F$44)</f>
        <v>-</v>
      </c>
      <c r="J44" s="31" t="str">
        <f>IF('（一）基础数据表1_业务科室及项目成本人工时累计数 '!$F$44=0,"-",'（八）科室完全成本归集'!$E$42*'（一）基础数据表1_业务科室及项目成本人工时累计数 '!L44/'（一）基础数据表1_业务科室及项目成本人工时累计数 '!$F$44)</f>
        <v>-</v>
      </c>
      <c r="K44" s="31" t="str">
        <f>IF('（一）基础数据表1_业务科室及项目成本人工时累计数 '!$F$44=0,"-",'（八）科室完全成本归集'!$E$42*'（一）基础数据表1_业务科室及项目成本人工时累计数 '!M44/'（一）基础数据表1_业务科室及项目成本人工时累计数 '!$F$44)</f>
        <v>-</v>
      </c>
      <c r="L44" s="31" t="str">
        <f>IF('（一）基础数据表1_业务科室及项目成本人工时累计数 '!$F$44=0,"-",'（八）科室完全成本归集'!$E$42*'（一）基础数据表1_业务科室及项目成本人工时累计数 '!N44/'（一）基础数据表1_业务科室及项目成本人工时累计数 '!$F$44)</f>
        <v>-</v>
      </c>
      <c r="M44" s="31" t="str">
        <f>IF('（一）基础数据表1_业务科室及项目成本人工时累计数 '!$F$44=0,"-",'（八）科室完全成本归集'!$E$42*'（一）基础数据表1_业务科室及项目成本人工时累计数 '!O44/'（一）基础数据表1_业务科室及项目成本人工时累计数 '!$F$44)</f>
        <v>-</v>
      </c>
      <c r="N44" s="31" t="str">
        <f>IF('（一）基础数据表1_业务科室及项目成本人工时累计数 '!$F$44=0,"-",'（八）科室完全成本归集'!$E$42*'（一）基础数据表1_业务科室及项目成本人工时累计数 '!P44/'（一）基础数据表1_业务科室及项目成本人工时累计数 '!$F$44)</f>
        <v>-</v>
      </c>
      <c r="O44" s="31" t="str">
        <f>IF('（一）基础数据表1_业务科室及项目成本人工时累计数 '!$F$44=0,"-",'（八）科室完全成本归集'!$E$42*'（一）基础数据表1_业务科室及项目成本人工时累计数 '!Q44/'（一）基础数据表1_业务科室及项目成本人工时累计数 '!$F$44)</f>
        <v>-</v>
      </c>
      <c r="P44" s="31" t="str">
        <f>IF('（一）基础数据表1_业务科室及项目成本人工时累计数 '!$F$44=0,"-",'（八）科室完全成本归集'!$E$42*'（一）基础数据表1_业务科室及项目成本人工时累计数 '!R44/'（一）基础数据表1_业务科室及项目成本人工时累计数 '!$F$44)</f>
        <v>-</v>
      </c>
      <c r="Q44" s="31" t="str">
        <f>IF('（一）基础数据表1_业务科室及项目成本人工时累计数 '!$F$44=0,"-",'（八）科室完全成本归集'!$E$42*'（一）基础数据表1_业务科室及项目成本人工时累计数 '!S44/'（一）基础数据表1_业务科室及项目成本人工时累计数 '!$F$44)</f>
        <v>-</v>
      </c>
      <c r="R44" s="31" t="str">
        <f>IF('（一）基础数据表1_业务科室及项目成本人工时累计数 '!$F$44=0,"-",'（八）科室完全成本归集'!$E$42*'（一）基础数据表1_业务科室及项目成本人工时累计数 '!T44/'（一）基础数据表1_业务科室及项目成本人工时累计数 '!$F$44)</f>
        <v>-</v>
      </c>
      <c r="S44" s="31" t="str">
        <f>IF('（一）基础数据表1_业务科室及项目成本人工时累计数 '!$F$44=0,"-",'（八）科室完全成本归集'!$E$42*'（一）基础数据表1_业务科室及项目成本人工时累计数 '!U44/'（一）基础数据表1_业务科室及项目成本人工时累计数 '!$F$44)</f>
        <v>-</v>
      </c>
      <c r="T44" s="31" t="str">
        <f>IF('（一）基础数据表1_业务科室及项目成本人工时累计数 '!$F$44=0,"-",'（八）科室完全成本归集'!$E$42*'（一）基础数据表1_业务科室及项目成本人工时累计数 '!V44/'（一）基础数据表1_业务科室及项目成本人工时累计数 '!$F$44)</f>
        <v>-</v>
      </c>
      <c r="U44" s="31" t="str">
        <f>IF('（一）基础数据表1_业务科室及项目成本人工时累计数 '!$F$44=0,"-",'（八）科室完全成本归集'!$E$42*'（一）基础数据表1_业务科室及项目成本人工时累计数 '!W44/'（一）基础数据表1_业务科室及项目成本人工时累计数 '!$F$44)</f>
        <v>-</v>
      </c>
      <c r="V44" s="31" t="str">
        <f>IF('（一）基础数据表1_业务科室及项目成本人工时累计数 '!$F$44=0,"-",'（八）科室完全成本归集'!$E$42*'（一）基础数据表1_业务科室及项目成本人工时累计数 '!X44/'（一）基础数据表1_业务科室及项目成本人工时累计数 '!$F$44)</f>
        <v>-</v>
      </c>
      <c r="W44" s="31" t="str">
        <f>IF('（一）基础数据表1_业务科室及项目成本人工时累计数 '!$F$44=0,"-",'（八）科室完全成本归集'!$E$42*'（一）基础数据表1_业务科室及项目成本人工时累计数 '!Y44/'（一）基础数据表1_业务科室及项目成本人工时累计数 '!$F$44)</f>
        <v>-</v>
      </c>
      <c r="X44" s="42"/>
    </row>
    <row r="45" spans="1:24" x14ac:dyDescent="0.15">
      <c r="A45" s="32">
        <v>2023</v>
      </c>
      <c r="B45" s="32">
        <v>4</v>
      </c>
      <c r="C45" s="36" t="s">
        <v>37</v>
      </c>
      <c r="D45" s="31">
        <f t="shared" si="9"/>
        <v>0</v>
      </c>
      <c r="E45" s="31">
        <f t="shared" si="10"/>
        <v>0</v>
      </c>
      <c r="F45" s="31" t="str">
        <f>IF('（一）基础数据表1_业务科室及项目成本人工时累计数 '!$F$45=0,"-",'（八）科室完全成本归集'!$E$43*'（一）基础数据表1_业务科室及项目成本人工时累计数 '!H45/'（一）基础数据表1_业务科室及项目成本人工时累计数 '!$F$45)</f>
        <v>-</v>
      </c>
      <c r="G45" s="31" t="str">
        <f>IF('（一）基础数据表1_业务科室及项目成本人工时累计数 '!$F$45=0,"-",'（八）科室完全成本归集'!$E$43*'（一）基础数据表1_业务科室及项目成本人工时累计数 '!I45/'（一）基础数据表1_业务科室及项目成本人工时累计数 '!$F$45)</f>
        <v>-</v>
      </c>
      <c r="H45" s="31" t="str">
        <f>IF('（一）基础数据表1_业务科室及项目成本人工时累计数 '!$F$45=0,"-",'（八）科室完全成本归集'!$E$43*'（一）基础数据表1_业务科室及项目成本人工时累计数 '!J45/'（一）基础数据表1_业务科室及项目成本人工时累计数 '!$F$45)</f>
        <v>-</v>
      </c>
      <c r="I45" s="31" t="str">
        <f>IF('（一）基础数据表1_业务科室及项目成本人工时累计数 '!$F$45=0,"-",'（八）科室完全成本归集'!$E$43*'（一）基础数据表1_业务科室及项目成本人工时累计数 '!K45/'（一）基础数据表1_业务科室及项目成本人工时累计数 '!$F$45)</f>
        <v>-</v>
      </c>
      <c r="J45" s="31" t="str">
        <f>IF('（一）基础数据表1_业务科室及项目成本人工时累计数 '!$F$45=0,"-",'（八）科室完全成本归集'!$E$43*'（一）基础数据表1_业务科室及项目成本人工时累计数 '!L45/'（一）基础数据表1_业务科室及项目成本人工时累计数 '!$F$45)</f>
        <v>-</v>
      </c>
      <c r="K45" s="31" t="str">
        <f>IF('（一）基础数据表1_业务科室及项目成本人工时累计数 '!$F$45=0,"-",'（八）科室完全成本归集'!$E$43*'（一）基础数据表1_业务科室及项目成本人工时累计数 '!M45/'（一）基础数据表1_业务科室及项目成本人工时累计数 '!$F$45)</f>
        <v>-</v>
      </c>
      <c r="L45" s="31" t="str">
        <f>IF('（一）基础数据表1_业务科室及项目成本人工时累计数 '!$F$45=0,"-",'（八）科室完全成本归集'!$E$43*'（一）基础数据表1_业务科室及项目成本人工时累计数 '!N45/'（一）基础数据表1_业务科室及项目成本人工时累计数 '!$F$45)</f>
        <v>-</v>
      </c>
      <c r="M45" s="31" t="str">
        <f>IF('（一）基础数据表1_业务科室及项目成本人工时累计数 '!$F$45=0,"-",'（八）科室完全成本归集'!$E$43*'（一）基础数据表1_业务科室及项目成本人工时累计数 '!O45/'（一）基础数据表1_业务科室及项目成本人工时累计数 '!$F$45)</f>
        <v>-</v>
      </c>
      <c r="N45" s="31" t="str">
        <f>IF('（一）基础数据表1_业务科室及项目成本人工时累计数 '!$F$45=0,"-",'（八）科室完全成本归集'!$E$43*'（一）基础数据表1_业务科室及项目成本人工时累计数 '!P45/'（一）基础数据表1_业务科室及项目成本人工时累计数 '!$F$45)</f>
        <v>-</v>
      </c>
      <c r="O45" s="31" t="str">
        <f>IF('（一）基础数据表1_业务科室及项目成本人工时累计数 '!$F$45=0,"-",'（八）科室完全成本归集'!$E$43*'（一）基础数据表1_业务科室及项目成本人工时累计数 '!Q45/'（一）基础数据表1_业务科室及项目成本人工时累计数 '!$F$45)</f>
        <v>-</v>
      </c>
      <c r="P45" s="31" t="str">
        <f>IF('（一）基础数据表1_业务科室及项目成本人工时累计数 '!$F$45=0,"-",'（八）科室完全成本归集'!$E$43*'（一）基础数据表1_业务科室及项目成本人工时累计数 '!R45/'（一）基础数据表1_业务科室及项目成本人工时累计数 '!$F$45)</f>
        <v>-</v>
      </c>
      <c r="Q45" s="31" t="str">
        <f>IF('（一）基础数据表1_业务科室及项目成本人工时累计数 '!$F$45=0,"-",'（八）科室完全成本归集'!$E$43*'（一）基础数据表1_业务科室及项目成本人工时累计数 '!S45/'（一）基础数据表1_业务科室及项目成本人工时累计数 '!$F$45)</f>
        <v>-</v>
      </c>
      <c r="R45" s="31" t="str">
        <f>IF('（一）基础数据表1_业务科室及项目成本人工时累计数 '!$F$45=0,"-",'（八）科室完全成本归集'!$E$43*'（一）基础数据表1_业务科室及项目成本人工时累计数 '!T45/'（一）基础数据表1_业务科室及项目成本人工时累计数 '!$F$45)</f>
        <v>-</v>
      </c>
      <c r="S45" s="31" t="str">
        <f>IF('（一）基础数据表1_业务科室及项目成本人工时累计数 '!$F$45=0,"-",'（八）科室完全成本归集'!$E$43*'（一）基础数据表1_业务科室及项目成本人工时累计数 '!U45/'（一）基础数据表1_业务科室及项目成本人工时累计数 '!$F$45)</f>
        <v>-</v>
      </c>
      <c r="T45" s="31" t="str">
        <f>IF('（一）基础数据表1_业务科室及项目成本人工时累计数 '!$F$45=0,"-",'（八）科室完全成本归集'!$E$43*'（一）基础数据表1_业务科室及项目成本人工时累计数 '!V45/'（一）基础数据表1_业务科室及项目成本人工时累计数 '!$F$45)</f>
        <v>-</v>
      </c>
      <c r="U45" s="31" t="str">
        <f>IF('（一）基础数据表1_业务科室及项目成本人工时累计数 '!$F$45=0,"-",'（八）科室完全成本归集'!$E$43*'（一）基础数据表1_业务科室及项目成本人工时累计数 '!W45/'（一）基础数据表1_业务科室及项目成本人工时累计数 '!$F$45)</f>
        <v>-</v>
      </c>
      <c r="V45" s="31" t="str">
        <f>IF('（一）基础数据表1_业务科室及项目成本人工时累计数 '!$F$45=0,"-",'（八）科室完全成本归集'!$E$43*'（一）基础数据表1_业务科室及项目成本人工时累计数 '!X45/'（一）基础数据表1_业务科室及项目成本人工时累计数 '!$F$45)</f>
        <v>-</v>
      </c>
      <c r="W45" s="31" t="str">
        <f>IF('（一）基础数据表1_业务科室及项目成本人工时累计数 '!$F$45=0,"-",'（八）科室完全成本归集'!$E$43*'（一）基础数据表1_业务科室及项目成本人工时累计数 '!Y45/'（一）基础数据表1_业务科室及项目成本人工时累计数 '!$F$45)</f>
        <v>-</v>
      </c>
      <c r="X45" s="42"/>
    </row>
    <row r="46" spans="1:24" x14ac:dyDescent="0.15">
      <c r="A46" s="32">
        <v>2023</v>
      </c>
      <c r="B46" s="32">
        <v>4</v>
      </c>
      <c r="C46" s="36" t="s">
        <v>39</v>
      </c>
      <c r="D46" s="31">
        <f t="shared" si="9"/>
        <v>0</v>
      </c>
      <c r="E46" s="31">
        <f t="shared" si="10"/>
        <v>0</v>
      </c>
      <c r="F46" s="31" t="str">
        <f>IF('（一）基础数据表1_业务科室及项目成本人工时累计数 '!$F$46=0,"-",'（八）科室完全成本归集'!$E$44*'（一）基础数据表1_业务科室及项目成本人工时累计数 '!H46/'（一）基础数据表1_业务科室及项目成本人工时累计数 '!$F$46)</f>
        <v>-</v>
      </c>
      <c r="G46" s="31" t="str">
        <f>IF('（一）基础数据表1_业务科室及项目成本人工时累计数 '!$F$46=0,"-",'（八）科室完全成本归集'!$E$44*'（一）基础数据表1_业务科室及项目成本人工时累计数 '!I46/'（一）基础数据表1_业务科室及项目成本人工时累计数 '!$F$46)</f>
        <v>-</v>
      </c>
      <c r="H46" s="31" t="str">
        <f>IF('（一）基础数据表1_业务科室及项目成本人工时累计数 '!$F$46=0,"-",'（八）科室完全成本归集'!$E$44*'（一）基础数据表1_业务科室及项目成本人工时累计数 '!J46/'（一）基础数据表1_业务科室及项目成本人工时累计数 '!$F$46)</f>
        <v>-</v>
      </c>
      <c r="I46" s="31" t="str">
        <f>IF('（一）基础数据表1_业务科室及项目成本人工时累计数 '!$F$46=0,"-",'（八）科室完全成本归集'!$E$44*'（一）基础数据表1_业务科室及项目成本人工时累计数 '!K46/'（一）基础数据表1_业务科室及项目成本人工时累计数 '!$F$46)</f>
        <v>-</v>
      </c>
      <c r="J46" s="31" t="str">
        <f>IF('（一）基础数据表1_业务科室及项目成本人工时累计数 '!$F$46=0,"-",'（八）科室完全成本归集'!$E$44*'（一）基础数据表1_业务科室及项目成本人工时累计数 '!L46/'（一）基础数据表1_业务科室及项目成本人工时累计数 '!$F$46)</f>
        <v>-</v>
      </c>
      <c r="K46" s="31" t="str">
        <f>IF('（一）基础数据表1_业务科室及项目成本人工时累计数 '!$F$46=0,"-",'（八）科室完全成本归集'!$E$44*'（一）基础数据表1_业务科室及项目成本人工时累计数 '!M46/'（一）基础数据表1_业务科室及项目成本人工时累计数 '!$F$46)</f>
        <v>-</v>
      </c>
      <c r="L46" s="31" t="str">
        <f>IF('（一）基础数据表1_业务科室及项目成本人工时累计数 '!$F$46=0,"-",'（八）科室完全成本归集'!$E$44*'（一）基础数据表1_业务科室及项目成本人工时累计数 '!N46/'（一）基础数据表1_业务科室及项目成本人工时累计数 '!$F$46)</f>
        <v>-</v>
      </c>
      <c r="M46" s="31" t="str">
        <f>IF('（一）基础数据表1_业务科室及项目成本人工时累计数 '!$F$46=0,"-",'（八）科室完全成本归集'!$E$44*'（一）基础数据表1_业务科室及项目成本人工时累计数 '!O46/'（一）基础数据表1_业务科室及项目成本人工时累计数 '!$F$46)</f>
        <v>-</v>
      </c>
      <c r="N46" s="31" t="str">
        <f>IF('（一）基础数据表1_业务科室及项目成本人工时累计数 '!$F$46=0,"-",'（八）科室完全成本归集'!$E$44*'（一）基础数据表1_业务科室及项目成本人工时累计数 '!P46/'（一）基础数据表1_业务科室及项目成本人工时累计数 '!$F$46)</f>
        <v>-</v>
      </c>
      <c r="O46" s="31" t="str">
        <f>IF('（一）基础数据表1_业务科室及项目成本人工时累计数 '!$F$46=0,"-",'（八）科室完全成本归集'!$E$44*'（一）基础数据表1_业务科室及项目成本人工时累计数 '!Q46/'（一）基础数据表1_业务科室及项目成本人工时累计数 '!$F$46)</f>
        <v>-</v>
      </c>
      <c r="P46" s="31" t="str">
        <f>IF('（一）基础数据表1_业务科室及项目成本人工时累计数 '!$F$46=0,"-",'（八）科室完全成本归集'!$E$44*'（一）基础数据表1_业务科室及项目成本人工时累计数 '!R46/'（一）基础数据表1_业务科室及项目成本人工时累计数 '!$F$46)</f>
        <v>-</v>
      </c>
      <c r="Q46" s="31" t="str">
        <f>IF('（一）基础数据表1_业务科室及项目成本人工时累计数 '!$F$46=0,"-",'（八）科室完全成本归集'!$E$44*'（一）基础数据表1_业务科室及项目成本人工时累计数 '!S46/'（一）基础数据表1_业务科室及项目成本人工时累计数 '!$F$46)</f>
        <v>-</v>
      </c>
      <c r="R46" s="31" t="str">
        <f>IF('（一）基础数据表1_业务科室及项目成本人工时累计数 '!$F$46=0,"-",'（八）科室完全成本归集'!$E$44*'（一）基础数据表1_业务科室及项目成本人工时累计数 '!T46/'（一）基础数据表1_业务科室及项目成本人工时累计数 '!$F$46)</f>
        <v>-</v>
      </c>
      <c r="S46" s="31" t="str">
        <f>IF('（一）基础数据表1_业务科室及项目成本人工时累计数 '!$F$46=0,"-",'（八）科室完全成本归集'!$E$44*'（一）基础数据表1_业务科室及项目成本人工时累计数 '!U46/'（一）基础数据表1_业务科室及项目成本人工时累计数 '!$F$46)</f>
        <v>-</v>
      </c>
      <c r="T46" s="31" t="str">
        <f>IF('（一）基础数据表1_业务科室及项目成本人工时累计数 '!$F$46=0,"-",'（八）科室完全成本归集'!$E$44*'（一）基础数据表1_业务科室及项目成本人工时累计数 '!V46/'（一）基础数据表1_业务科室及项目成本人工时累计数 '!$F$46)</f>
        <v>-</v>
      </c>
      <c r="U46" s="31" t="str">
        <f>IF('（一）基础数据表1_业务科室及项目成本人工时累计数 '!$F$46=0,"-",'（八）科室完全成本归集'!$E$44*'（一）基础数据表1_业务科室及项目成本人工时累计数 '!W46/'（一）基础数据表1_业务科室及项目成本人工时累计数 '!$F$46)</f>
        <v>-</v>
      </c>
      <c r="V46" s="31" t="str">
        <f>IF('（一）基础数据表1_业务科室及项目成本人工时累计数 '!$F$46=0,"-",'（八）科室完全成本归集'!$E$44*'（一）基础数据表1_业务科室及项目成本人工时累计数 '!X46/'（一）基础数据表1_业务科室及项目成本人工时累计数 '!$F$46)</f>
        <v>-</v>
      </c>
      <c r="W46" s="31" t="str">
        <f>IF('（一）基础数据表1_业务科室及项目成本人工时累计数 '!$F$46=0,"-",'（八）科室完全成本归集'!$E$44*'（一）基础数据表1_业务科室及项目成本人工时累计数 '!Y46/'（一）基础数据表1_业务科室及项目成本人工时累计数 '!$F$46)</f>
        <v>-</v>
      </c>
      <c r="X46" s="42"/>
    </row>
    <row r="47" spans="1:24" x14ac:dyDescent="0.15">
      <c r="A47" s="32">
        <v>2023</v>
      </c>
      <c r="B47" s="32">
        <v>4</v>
      </c>
      <c r="C47" s="36" t="s">
        <v>71</v>
      </c>
      <c r="D47" s="31">
        <f t="shared" si="9"/>
        <v>0</v>
      </c>
      <c r="E47" s="31">
        <f t="shared" si="10"/>
        <v>0</v>
      </c>
      <c r="F47" s="31"/>
      <c r="G47" s="31"/>
      <c r="H47" s="31"/>
      <c r="I47" s="31"/>
      <c r="J47" s="31"/>
      <c r="K47" s="31"/>
      <c r="L47" s="31"/>
      <c r="M47" s="31"/>
      <c r="N47" s="31" t="str">
        <f>IF(SUM('（一）基础数据表1_业务科室及项目成本人工时累计数 '!$P$47:$Y$47)=0,"-",'（八）科室完全成本归集'!$E$45*'（一）基础数据表1_业务科室及项目成本人工时累计数 '!P47/SUM('（一）基础数据表1_业务科室及项目成本人工时累计数 '!$P$47:$Y$47))</f>
        <v>-</v>
      </c>
      <c r="O47" s="31" t="str">
        <f>IF(SUM('（一）基础数据表1_业务科室及项目成本人工时累计数 '!$P$47:$Y$47)=0,"-",'（八）科室完全成本归集'!$E$45*'（一）基础数据表1_业务科室及项目成本人工时累计数 '!Q47/SUM('（一）基础数据表1_业务科室及项目成本人工时累计数 '!$P$47:$Y$47))</f>
        <v>-</v>
      </c>
      <c r="P47" s="31" t="str">
        <f>IF(SUM('（一）基础数据表1_业务科室及项目成本人工时累计数 '!$P$47:$Y$47)=0,"-",'（八）科室完全成本归集'!$E$45*'（一）基础数据表1_业务科室及项目成本人工时累计数 '!R47/SUM('（一）基础数据表1_业务科室及项目成本人工时累计数 '!$P$47:$Y$47))</f>
        <v>-</v>
      </c>
      <c r="Q47" s="31" t="str">
        <f>IF(SUM('（一）基础数据表1_业务科室及项目成本人工时累计数 '!$P$47:$Y$47)=0,"-",'（八）科室完全成本归集'!$E$45*'（一）基础数据表1_业务科室及项目成本人工时累计数 '!S47/SUM('（一）基础数据表1_业务科室及项目成本人工时累计数 '!$P$47:$Y$47))</f>
        <v>-</v>
      </c>
      <c r="R47" s="31" t="str">
        <f>IF(SUM('（一）基础数据表1_业务科室及项目成本人工时累计数 '!$P$47:$Y$47)=0,"-",'（八）科室完全成本归集'!$E$45*'（一）基础数据表1_业务科室及项目成本人工时累计数 '!T47/SUM('（一）基础数据表1_业务科室及项目成本人工时累计数 '!$P$47:$Y$47))</f>
        <v>-</v>
      </c>
      <c r="S47" s="31" t="str">
        <f>IF(SUM('（一）基础数据表1_业务科室及项目成本人工时累计数 '!$P$47:$Y$47)=0,"-",'（八）科室完全成本归集'!$E$45*'（一）基础数据表1_业务科室及项目成本人工时累计数 '!U47/SUM('（一）基础数据表1_业务科室及项目成本人工时累计数 '!$P$47:$Y$47))</f>
        <v>-</v>
      </c>
      <c r="T47" s="31" t="str">
        <f>IF(SUM('（一）基础数据表1_业务科室及项目成本人工时累计数 '!$P$47:$Y$47)=0,"-",'（八）科室完全成本归集'!$E$45*'（一）基础数据表1_业务科室及项目成本人工时累计数 '!V47/SUM('（一）基础数据表1_业务科室及项目成本人工时累计数 '!$P$47:$Y$47))</f>
        <v>-</v>
      </c>
      <c r="U47" s="31" t="str">
        <f>IF(SUM('（一）基础数据表1_业务科室及项目成本人工时累计数 '!$P$47:$Y$47)=0,"-",'（八）科室完全成本归集'!$E$45*'（一）基础数据表1_业务科室及项目成本人工时累计数 '!W47/SUM('（一）基础数据表1_业务科室及项目成本人工时累计数 '!$P$47:$Y$47))</f>
        <v>-</v>
      </c>
      <c r="V47" s="31" t="str">
        <f>IF(SUM('（一）基础数据表1_业务科室及项目成本人工时累计数 '!$P$47:$Y$47)=0,"-",'（八）科室完全成本归集'!$E$45*'（一）基础数据表1_业务科室及项目成本人工时累计数 '!X47/SUM('（一）基础数据表1_业务科室及项目成本人工时累计数 '!$P$47:$Y$47))</f>
        <v>-</v>
      </c>
      <c r="W47" s="31" t="str">
        <f>IF(SUM('（一）基础数据表1_业务科室及项目成本人工时累计数 '!$P$47:$Y$47)=0,"-",'（八）科室完全成本归集'!$E$45*'（一）基础数据表1_业务科室及项目成本人工时累计数 '!Y47/SUM('（一）基础数据表1_业务科室及项目成本人工时累计数 '!$P$47:$Y$47))</f>
        <v>-</v>
      </c>
      <c r="X47" s="42"/>
    </row>
    <row r="48" spans="1:24" x14ac:dyDescent="0.15">
      <c r="A48" s="32">
        <v>2023</v>
      </c>
      <c r="B48" s="32">
        <v>4</v>
      </c>
      <c r="C48" s="36" t="s">
        <v>72</v>
      </c>
      <c r="D48" s="31">
        <f t="shared" si="9"/>
        <v>0</v>
      </c>
      <c r="E48" s="31">
        <f t="shared" si="10"/>
        <v>0</v>
      </c>
      <c r="F48" s="31"/>
      <c r="G48" s="31"/>
      <c r="H48" s="31"/>
      <c r="I48" s="31"/>
      <c r="J48" s="31"/>
      <c r="K48" s="31"/>
      <c r="L48" s="31"/>
      <c r="M48" s="31"/>
      <c r="N48" s="31" t="str">
        <f>IF(SUM('（一）基础数据表1_业务科室及项目成本人工时累计数 '!$P$48:$Y$48)=0,"-",'（八）科室完全成本归集'!$E$46*'（一）基础数据表1_业务科室及项目成本人工时累计数 '!P48/SUM('（一）基础数据表1_业务科室及项目成本人工时累计数 '!$P$48:$Y$48))</f>
        <v>-</v>
      </c>
      <c r="O48" s="31" t="str">
        <f>IF(SUM('（一）基础数据表1_业务科室及项目成本人工时累计数 '!$P$48:$Y$48)=0,"-",'（八）科室完全成本归集'!$E$46*'（一）基础数据表1_业务科室及项目成本人工时累计数 '!Q48/SUM('（一）基础数据表1_业务科室及项目成本人工时累计数 '!$P$48:$Y$48))</f>
        <v>-</v>
      </c>
      <c r="P48" s="31" t="str">
        <f>IF(SUM('（一）基础数据表1_业务科室及项目成本人工时累计数 '!$P$48:$Y$48)=0,"-",'（八）科室完全成本归集'!$E$46*'（一）基础数据表1_业务科室及项目成本人工时累计数 '!R48/SUM('（一）基础数据表1_业务科室及项目成本人工时累计数 '!$P$48:$Y$48))</f>
        <v>-</v>
      </c>
      <c r="Q48" s="31" t="str">
        <f>IF(SUM('（一）基础数据表1_业务科室及项目成本人工时累计数 '!$P$48:$Y$48)=0,"-",'（八）科室完全成本归集'!$E$46*'（一）基础数据表1_业务科室及项目成本人工时累计数 '!S48/SUM('（一）基础数据表1_业务科室及项目成本人工时累计数 '!$P$48:$Y$48))</f>
        <v>-</v>
      </c>
      <c r="R48" s="31" t="str">
        <f>IF(SUM('（一）基础数据表1_业务科室及项目成本人工时累计数 '!$P$48:$Y$48)=0,"-",'（八）科室完全成本归集'!$E$46*'（一）基础数据表1_业务科室及项目成本人工时累计数 '!T48/SUM('（一）基础数据表1_业务科室及项目成本人工时累计数 '!$P$48:$Y$48))</f>
        <v>-</v>
      </c>
      <c r="S48" s="31" t="str">
        <f>IF(SUM('（一）基础数据表1_业务科室及项目成本人工时累计数 '!$P$48:$Y$48)=0,"-",'（八）科室完全成本归集'!$E$46*'（一）基础数据表1_业务科室及项目成本人工时累计数 '!U48/SUM('（一）基础数据表1_业务科室及项目成本人工时累计数 '!$P$48:$Y$48))</f>
        <v>-</v>
      </c>
      <c r="T48" s="31" t="str">
        <f>IF(SUM('（一）基础数据表1_业务科室及项目成本人工时累计数 '!$P$48:$Y$48)=0,"-",'（八）科室完全成本归集'!$E$46*'（一）基础数据表1_业务科室及项目成本人工时累计数 '!V48/SUM('（一）基础数据表1_业务科室及项目成本人工时累计数 '!$P$48:$Y$48))</f>
        <v>-</v>
      </c>
      <c r="U48" s="31" t="str">
        <f>IF(SUM('（一）基础数据表1_业务科室及项目成本人工时累计数 '!$P$48:$Y$48)=0,"-",'（八）科室完全成本归集'!$E$46*'（一）基础数据表1_业务科室及项目成本人工时累计数 '!W48/SUM('（一）基础数据表1_业务科室及项目成本人工时累计数 '!$P$48:$Y$48))</f>
        <v>-</v>
      </c>
      <c r="V48" s="31" t="str">
        <f>IF(SUM('（一）基础数据表1_业务科室及项目成本人工时累计数 '!$P$48:$Y$48)=0,"-",'（八）科室完全成本归集'!$E$46*'（一）基础数据表1_业务科室及项目成本人工时累计数 '!X48/SUM('（一）基础数据表1_业务科室及项目成本人工时累计数 '!$P$48:$Y$48))</f>
        <v>-</v>
      </c>
      <c r="W48" s="31" t="str">
        <f>IF(SUM('（一）基础数据表1_业务科室及项目成本人工时累计数 '!$P$48:$Y$48)=0,"-",'（八）科室完全成本归集'!$E$46*'（一）基础数据表1_业务科室及项目成本人工时累计数 '!Y48/SUM('（一）基础数据表1_业务科室及项目成本人工时累计数 '!$P$48:$Y$48))</f>
        <v>-</v>
      </c>
      <c r="X48" s="42"/>
    </row>
    <row r="49" spans="1:24" ht="15.75" x14ac:dyDescent="0.15">
      <c r="A49" s="32">
        <v>2023</v>
      </c>
      <c r="B49" s="32">
        <v>4</v>
      </c>
      <c r="C49" s="77" t="s">
        <v>268</v>
      </c>
      <c r="D49" s="41">
        <f t="shared" ref="D49:X49" si="11">SUM(D39:D48)</f>
        <v>0</v>
      </c>
      <c r="E49" s="41">
        <f t="shared" si="11"/>
        <v>0</v>
      </c>
      <c r="F49" s="41">
        <f t="shared" si="11"/>
        <v>0</v>
      </c>
      <c r="G49" s="41">
        <f t="shared" si="11"/>
        <v>0</v>
      </c>
      <c r="H49" s="41">
        <f t="shared" si="11"/>
        <v>0</v>
      </c>
      <c r="I49" s="41">
        <f t="shared" si="11"/>
        <v>0</v>
      </c>
      <c r="J49" s="41">
        <f t="shared" si="11"/>
        <v>0</v>
      </c>
      <c r="K49" s="41">
        <f t="shared" si="11"/>
        <v>0</v>
      </c>
      <c r="L49" s="41">
        <f t="shared" si="11"/>
        <v>0</v>
      </c>
      <c r="M49" s="41">
        <f t="shared" si="11"/>
        <v>0</v>
      </c>
      <c r="N49" s="41">
        <f t="shared" si="11"/>
        <v>0</v>
      </c>
      <c r="O49" s="41">
        <f t="shared" si="11"/>
        <v>0</v>
      </c>
      <c r="P49" s="41">
        <f t="shared" si="11"/>
        <v>0</v>
      </c>
      <c r="Q49" s="41">
        <f t="shared" si="11"/>
        <v>0</v>
      </c>
      <c r="R49" s="41">
        <f t="shared" si="11"/>
        <v>0</v>
      </c>
      <c r="S49" s="41">
        <f t="shared" si="11"/>
        <v>0</v>
      </c>
      <c r="T49" s="41">
        <f t="shared" si="11"/>
        <v>0</v>
      </c>
      <c r="U49" s="41">
        <f t="shared" si="11"/>
        <v>0</v>
      </c>
      <c r="V49" s="41">
        <f t="shared" si="11"/>
        <v>0</v>
      </c>
      <c r="W49" s="41">
        <f t="shared" si="11"/>
        <v>0</v>
      </c>
      <c r="X49" s="41">
        <f t="shared" si="11"/>
        <v>0</v>
      </c>
    </row>
    <row r="50" spans="1:24" x14ac:dyDescent="0.15">
      <c r="A50" s="32">
        <v>2023</v>
      </c>
      <c r="B50" s="32">
        <v>5</v>
      </c>
      <c r="C50" s="36" t="s">
        <v>36</v>
      </c>
      <c r="D50" s="31">
        <f t="shared" ref="D50:D59" si="12">SUM(F50:W50)</f>
        <v>0</v>
      </c>
      <c r="E50" s="31">
        <f t="shared" ref="E50:E59" si="13">SUM(F50:L50)</f>
        <v>0</v>
      </c>
      <c r="F50" s="31" t="str">
        <f>IF('（一）基础数据表1_业务科室及项目成本人工时累计数 '!$F$50=0,"-",'（八）科室完全成本归集'!$E$48*'（一）基础数据表1_业务科室及项目成本人工时累计数 '!H50/'（一）基础数据表1_业务科室及项目成本人工时累计数 '!$F$50)</f>
        <v>-</v>
      </c>
      <c r="G50" s="31" t="str">
        <f>IF('（一）基础数据表1_业务科室及项目成本人工时累计数 '!$F$50=0,"-",'（八）科室完全成本归集'!$E$48*'（一）基础数据表1_业务科室及项目成本人工时累计数 '!I50/'（一）基础数据表1_业务科室及项目成本人工时累计数 '!$F$50)</f>
        <v>-</v>
      </c>
      <c r="H50" s="31" t="str">
        <f>IF('（一）基础数据表1_业务科室及项目成本人工时累计数 '!$F$50=0,"-",'（八）科室完全成本归集'!$E$48*'（一）基础数据表1_业务科室及项目成本人工时累计数 '!J50/'（一）基础数据表1_业务科室及项目成本人工时累计数 '!$F$50)</f>
        <v>-</v>
      </c>
      <c r="I50" s="31" t="str">
        <f>IF('（一）基础数据表1_业务科室及项目成本人工时累计数 '!$F$50=0,"-",'（八）科室完全成本归集'!$E$48*'（一）基础数据表1_业务科室及项目成本人工时累计数 '!K50/'（一）基础数据表1_业务科室及项目成本人工时累计数 '!$F$50)</f>
        <v>-</v>
      </c>
      <c r="J50" s="31" t="str">
        <f>IF('（一）基础数据表1_业务科室及项目成本人工时累计数 '!$F$50=0,"-",'（八）科室完全成本归集'!$E$48*'（一）基础数据表1_业务科室及项目成本人工时累计数 '!L50/'（一）基础数据表1_业务科室及项目成本人工时累计数 '!$F$50)</f>
        <v>-</v>
      </c>
      <c r="K50" s="31" t="str">
        <f>IF('（一）基础数据表1_业务科室及项目成本人工时累计数 '!$F$50=0,"-",'（八）科室完全成本归集'!$E$48*'（一）基础数据表1_业务科室及项目成本人工时累计数 '!M50/'（一）基础数据表1_业务科室及项目成本人工时累计数 '!$F$50)</f>
        <v>-</v>
      </c>
      <c r="L50" s="31" t="str">
        <f>IF('（一）基础数据表1_业务科室及项目成本人工时累计数 '!$F$50=0,"-",'（八）科室完全成本归集'!$E$48*'（一）基础数据表1_业务科室及项目成本人工时累计数 '!N50/'（一）基础数据表1_业务科室及项目成本人工时累计数 '!$F$50)</f>
        <v>-</v>
      </c>
      <c r="M50" s="31" t="str">
        <f>IF('（一）基础数据表1_业务科室及项目成本人工时累计数 '!$F$50=0,"-",'（八）科室完全成本归集'!$E$48*'（一）基础数据表1_业务科室及项目成本人工时累计数 '!O50/'（一）基础数据表1_业务科室及项目成本人工时累计数 '!$F$50)</f>
        <v>-</v>
      </c>
      <c r="N50" s="31" t="str">
        <f>IF('（一）基础数据表1_业务科室及项目成本人工时累计数 '!$F$50=0,"-",'（八）科室完全成本归集'!$E$48*'（一）基础数据表1_业务科室及项目成本人工时累计数 '!P50/'（一）基础数据表1_业务科室及项目成本人工时累计数 '!$F$50)</f>
        <v>-</v>
      </c>
      <c r="O50" s="31" t="str">
        <f>IF('（一）基础数据表1_业务科室及项目成本人工时累计数 '!$F$50=0,"-",'（八）科室完全成本归集'!$E$48*'（一）基础数据表1_业务科室及项目成本人工时累计数 '!Q50/'（一）基础数据表1_业务科室及项目成本人工时累计数 '!$F$50)</f>
        <v>-</v>
      </c>
      <c r="P50" s="31" t="str">
        <f>IF('（一）基础数据表1_业务科室及项目成本人工时累计数 '!$F$50=0,"-",'（八）科室完全成本归集'!$E$48*'（一）基础数据表1_业务科室及项目成本人工时累计数 '!R50/'（一）基础数据表1_业务科室及项目成本人工时累计数 '!$F$50)</f>
        <v>-</v>
      </c>
      <c r="Q50" s="31" t="str">
        <f>IF('（一）基础数据表1_业务科室及项目成本人工时累计数 '!$F$50=0,"-",'（八）科室完全成本归集'!$E$48*'（一）基础数据表1_业务科室及项目成本人工时累计数 '!S50/'（一）基础数据表1_业务科室及项目成本人工时累计数 '!$F$50)</f>
        <v>-</v>
      </c>
      <c r="R50" s="31" t="str">
        <f>IF('（一）基础数据表1_业务科室及项目成本人工时累计数 '!$F$50=0,"-",'（八）科室完全成本归集'!$E$48*'（一）基础数据表1_业务科室及项目成本人工时累计数 '!T50/'（一）基础数据表1_业务科室及项目成本人工时累计数 '!$F$50)</f>
        <v>-</v>
      </c>
      <c r="S50" s="31" t="str">
        <f>IF('（一）基础数据表1_业务科室及项目成本人工时累计数 '!$F$50=0,"-",'（八）科室完全成本归集'!$E$48*'（一）基础数据表1_业务科室及项目成本人工时累计数 '!U50/'（一）基础数据表1_业务科室及项目成本人工时累计数 '!$F$50)</f>
        <v>-</v>
      </c>
      <c r="T50" s="31" t="str">
        <f>IF('（一）基础数据表1_业务科室及项目成本人工时累计数 '!$F$50=0,"-",'（八）科室完全成本归集'!$E$48*'（一）基础数据表1_业务科室及项目成本人工时累计数 '!V50/'（一）基础数据表1_业务科室及项目成本人工时累计数 '!$F$50)</f>
        <v>-</v>
      </c>
      <c r="U50" s="31" t="str">
        <f>IF('（一）基础数据表1_业务科室及项目成本人工时累计数 '!$F$50=0,"-",'（八）科室完全成本归集'!$E$48*'（一）基础数据表1_业务科室及项目成本人工时累计数 '!W50/'（一）基础数据表1_业务科室及项目成本人工时累计数 '!$F$50)</f>
        <v>-</v>
      </c>
      <c r="V50" s="31" t="str">
        <f>IF('（一）基础数据表1_业务科室及项目成本人工时累计数 '!$F$50=0,"-",'（八）科室完全成本归集'!$E$48*'（一）基础数据表1_业务科室及项目成本人工时累计数 '!X50/'（一）基础数据表1_业务科室及项目成本人工时累计数 '!$F$50)</f>
        <v>-</v>
      </c>
      <c r="W50" s="31" t="str">
        <f>IF('（一）基础数据表1_业务科室及项目成本人工时累计数 '!$F$50=0,"-",'（八）科室完全成本归集'!$E$48*'（一）基础数据表1_业务科室及项目成本人工时累计数 '!Y50/'（一）基础数据表1_业务科室及项目成本人工时累计数 '!$F$50)</f>
        <v>-</v>
      </c>
      <c r="X50" s="42"/>
    </row>
    <row r="51" spans="1:24" x14ac:dyDescent="0.15">
      <c r="A51" s="32">
        <v>2023</v>
      </c>
      <c r="B51" s="32">
        <v>5</v>
      </c>
      <c r="C51" s="36" t="s">
        <v>38</v>
      </c>
      <c r="D51" s="31">
        <f t="shared" si="12"/>
        <v>0</v>
      </c>
      <c r="E51" s="31">
        <f t="shared" si="13"/>
        <v>0</v>
      </c>
      <c r="F51" s="31" t="str">
        <f>IF('（一）基础数据表1_业务科室及项目成本人工时累计数 '!$F$51=0,"-",'（八）科室完全成本归集'!$E$49*'（一）基础数据表1_业务科室及项目成本人工时累计数 '!H51/'（一）基础数据表1_业务科室及项目成本人工时累计数 '!$F$51)</f>
        <v>-</v>
      </c>
      <c r="G51" s="31" t="str">
        <f>IF('（一）基础数据表1_业务科室及项目成本人工时累计数 '!$F$51=0,"-",'（八）科室完全成本归集'!$E$49*'（一）基础数据表1_业务科室及项目成本人工时累计数 '!I51/'（一）基础数据表1_业务科室及项目成本人工时累计数 '!$F$51)</f>
        <v>-</v>
      </c>
      <c r="H51" s="31" t="str">
        <f>IF('（一）基础数据表1_业务科室及项目成本人工时累计数 '!$F$51=0,"-",'（八）科室完全成本归集'!$E$49*'（一）基础数据表1_业务科室及项目成本人工时累计数 '!J51/'（一）基础数据表1_业务科室及项目成本人工时累计数 '!$F$51)</f>
        <v>-</v>
      </c>
      <c r="I51" s="31" t="str">
        <f>IF('（一）基础数据表1_业务科室及项目成本人工时累计数 '!$F$51=0,"-",'（八）科室完全成本归集'!$E$49*'（一）基础数据表1_业务科室及项目成本人工时累计数 '!K51/'（一）基础数据表1_业务科室及项目成本人工时累计数 '!$F$51)</f>
        <v>-</v>
      </c>
      <c r="J51" s="31" t="str">
        <f>IF('（一）基础数据表1_业务科室及项目成本人工时累计数 '!$F$51=0,"-",'（八）科室完全成本归集'!$E$49*'（一）基础数据表1_业务科室及项目成本人工时累计数 '!L51/'（一）基础数据表1_业务科室及项目成本人工时累计数 '!$F$51)</f>
        <v>-</v>
      </c>
      <c r="K51" s="31" t="str">
        <f>IF('（一）基础数据表1_业务科室及项目成本人工时累计数 '!$F$51=0,"-",'（八）科室完全成本归集'!$E$49*'（一）基础数据表1_业务科室及项目成本人工时累计数 '!M51/'（一）基础数据表1_业务科室及项目成本人工时累计数 '!$F$51)</f>
        <v>-</v>
      </c>
      <c r="L51" s="31" t="str">
        <f>IF('（一）基础数据表1_业务科室及项目成本人工时累计数 '!$F$51=0,"-",'（八）科室完全成本归集'!$E$49*'（一）基础数据表1_业务科室及项目成本人工时累计数 '!N51/'（一）基础数据表1_业务科室及项目成本人工时累计数 '!$F$51)</f>
        <v>-</v>
      </c>
      <c r="M51" s="31" t="str">
        <f>IF('（一）基础数据表1_业务科室及项目成本人工时累计数 '!$F$51=0,"-",'（八）科室完全成本归集'!$E$49*'（一）基础数据表1_业务科室及项目成本人工时累计数 '!O51/'（一）基础数据表1_业务科室及项目成本人工时累计数 '!$F$51)</f>
        <v>-</v>
      </c>
      <c r="N51" s="31" t="str">
        <f>IF('（一）基础数据表1_业务科室及项目成本人工时累计数 '!$F$51=0,"-",'（八）科室完全成本归集'!$E$49*'（一）基础数据表1_业务科室及项目成本人工时累计数 '!P51/'（一）基础数据表1_业务科室及项目成本人工时累计数 '!$F$51)</f>
        <v>-</v>
      </c>
      <c r="O51" s="31" t="str">
        <f>IF('（一）基础数据表1_业务科室及项目成本人工时累计数 '!$F$51=0,"-",'（八）科室完全成本归集'!$E$49*'（一）基础数据表1_业务科室及项目成本人工时累计数 '!Q51/'（一）基础数据表1_业务科室及项目成本人工时累计数 '!$F$51)</f>
        <v>-</v>
      </c>
      <c r="P51" s="31" t="str">
        <f>IF('（一）基础数据表1_业务科室及项目成本人工时累计数 '!$F$51=0,"-",'（八）科室完全成本归集'!$E$49*'（一）基础数据表1_业务科室及项目成本人工时累计数 '!R51/'（一）基础数据表1_业务科室及项目成本人工时累计数 '!$F$51)</f>
        <v>-</v>
      </c>
      <c r="Q51" s="31" t="str">
        <f>IF('（一）基础数据表1_业务科室及项目成本人工时累计数 '!$F$51=0,"-",'（八）科室完全成本归集'!$E$49*'（一）基础数据表1_业务科室及项目成本人工时累计数 '!S51/'（一）基础数据表1_业务科室及项目成本人工时累计数 '!$F$51)</f>
        <v>-</v>
      </c>
      <c r="R51" s="31" t="str">
        <f>IF('（一）基础数据表1_业务科室及项目成本人工时累计数 '!$F$51=0,"-",'（八）科室完全成本归集'!$E$49*'（一）基础数据表1_业务科室及项目成本人工时累计数 '!T51/'（一）基础数据表1_业务科室及项目成本人工时累计数 '!$F$51)</f>
        <v>-</v>
      </c>
      <c r="S51" s="31" t="str">
        <f>IF('（一）基础数据表1_业务科室及项目成本人工时累计数 '!$F$51=0,"-",'（八）科室完全成本归集'!$E$49*'（一）基础数据表1_业务科室及项目成本人工时累计数 '!U51/'（一）基础数据表1_业务科室及项目成本人工时累计数 '!$F$51)</f>
        <v>-</v>
      </c>
      <c r="T51" s="31" t="str">
        <f>IF('（一）基础数据表1_业务科室及项目成本人工时累计数 '!$F$51=0,"-",'（八）科室完全成本归集'!$E$49*'（一）基础数据表1_业务科室及项目成本人工时累计数 '!V51/'（一）基础数据表1_业务科室及项目成本人工时累计数 '!$F$51)</f>
        <v>-</v>
      </c>
      <c r="U51" s="31" t="str">
        <f>IF('（一）基础数据表1_业务科室及项目成本人工时累计数 '!$F$51=0,"-",'（八）科室完全成本归集'!$E$49*'（一）基础数据表1_业务科室及项目成本人工时累计数 '!W51/'（一）基础数据表1_业务科室及项目成本人工时累计数 '!$F$51)</f>
        <v>-</v>
      </c>
      <c r="V51" s="31" t="str">
        <f>IF('（一）基础数据表1_业务科室及项目成本人工时累计数 '!$F$51=0,"-",'（八）科室完全成本归集'!$E$49*'（一）基础数据表1_业务科室及项目成本人工时累计数 '!X51/'（一）基础数据表1_业务科室及项目成本人工时累计数 '!$F$51)</f>
        <v>-</v>
      </c>
      <c r="W51" s="31" t="str">
        <f>IF('（一）基础数据表1_业务科室及项目成本人工时累计数 '!$F$51=0,"-",'（八）科室完全成本归集'!$E$49*'（一）基础数据表1_业务科室及项目成本人工时累计数 '!Y51/'（一）基础数据表1_业务科室及项目成本人工时累计数 '!$F$51)</f>
        <v>-</v>
      </c>
      <c r="X51" s="42"/>
    </row>
    <row r="52" spans="1:24" x14ac:dyDescent="0.15">
      <c r="A52" s="32">
        <v>2023</v>
      </c>
      <c r="B52" s="32">
        <v>5</v>
      </c>
      <c r="C52" s="40" t="s">
        <v>80</v>
      </c>
      <c r="D52" s="31">
        <f t="shared" si="12"/>
        <v>0</v>
      </c>
      <c r="E52" s="31">
        <f t="shared" si="13"/>
        <v>0</v>
      </c>
      <c r="F52" s="31" t="str">
        <f>IF('（一）基础数据表1_业务科室及项目成本人工时累计数 '!$F$52=0,"-",'（八）科室完全成本归集'!$E$50*'（一）基础数据表1_业务科室及项目成本人工时累计数 '!H52/'（一）基础数据表1_业务科室及项目成本人工时累计数 '!$F$52)</f>
        <v>-</v>
      </c>
      <c r="G52" s="31" t="str">
        <f>IF('（一）基础数据表1_业务科室及项目成本人工时累计数 '!$F$52=0,"-",'（八）科室完全成本归集'!$E$50*'（一）基础数据表1_业务科室及项目成本人工时累计数 '!I52/'（一）基础数据表1_业务科室及项目成本人工时累计数 '!$F$52)</f>
        <v>-</v>
      </c>
      <c r="H52" s="31" t="str">
        <f>IF('（一）基础数据表1_业务科室及项目成本人工时累计数 '!$F$52=0,"-",'（八）科室完全成本归集'!$E$50*'（一）基础数据表1_业务科室及项目成本人工时累计数 '!J52/'（一）基础数据表1_业务科室及项目成本人工时累计数 '!$F$52)</f>
        <v>-</v>
      </c>
      <c r="I52" s="31" t="str">
        <f>IF('（一）基础数据表1_业务科室及项目成本人工时累计数 '!$F$52=0,"-",'（八）科室完全成本归集'!$E$50*'（一）基础数据表1_业务科室及项目成本人工时累计数 '!K52/'（一）基础数据表1_业务科室及项目成本人工时累计数 '!$F$52)</f>
        <v>-</v>
      </c>
      <c r="J52" s="31" t="str">
        <f>IF('（一）基础数据表1_业务科室及项目成本人工时累计数 '!$F$52=0,"-",'（八）科室完全成本归集'!$E$50*'（一）基础数据表1_业务科室及项目成本人工时累计数 '!L52/'（一）基础数据表1_业务科室及项目成本人工时累计数 '!$F$52)</f>
        <v>-</v>
      </c>
      <c r="K52" s="31" t="str">
        <f>IF('（一）基础数据表1_业务科室及项目成本人工时累计数 '!$F$52=0,"-",'（八）科室完全成本归集'!$E$50*'（一）基础数据表1_业务科室及项目成本人工时累计数 '!M52/'（一）基础数据表1_业务科室及项目成本人工时累计数 '!$F$52)</f>
        <v>-</v>
      </c>
      <c r="L52" s="31" t="str">
        <f>IF('（一）基础数据表1_业务科室及项目成本人工时累计数 '!$F$52=0,"-",'（八）科室完全成本归集'!$E$50*'（一）基础数据表1_业务科室及项目成本人工时累计数 '!N52/'（一）基础数据表1_业务科室及项目成本人工时累计数 '!$F$52)</f>
        <v>-</v>
      </c>
      <c r="M52" s="31" t="str">
        <f>IF('（一）基础数据表1_业务科室及项目成本人工时累计数 '!$F$52=0,"-",'（八）科室完全成本归集'!$E$50*'（一）基础数据表1_业务科室及项目成本人工时累计数 '!O52/'（一）基础数据表1_业务科室及项目成本人工时累计数 '!$F$52)</f>
        <v>-</v>
      </c>
      <c r="N52" s="31" t="str">
        <f>IF('（一）基础数据表1_业务科室及项目成本人工时累计数 '!$F$52=0,"-",'（八）科室完全成本归集'!$E$50*'（一）基础数据表1_业务科室及项目成本人工时累计数 '!P52/'（一）基础数据表1_业务科室及项目成本人工时累计数 '!$F$52)</f>
        <v>-</v>
      </c>
      <c r="O52" s="31" t="str">
        <f>IF('（一）基础数据表1_业务科室及项目成本人工时累计数 '!$F$52=0,"-",'（八）科室完全成本归集'!$E$50*'（一）基础数据表1_业务科室及项目成本人工时累计数 '!Q52/'（一）基础数据表1_业务科室及项目成本人工时累计数 '!$F$52)</f>
        <v>-</v>
      </c>
      <c r="P52" s="31" t="str">
        <f>IF('（一）基础数据表1_业务科室及项目成本人工时累计数 '!$F$52=0,"-",'（八）科室完全成本归集'!$E$50*'（一）基础数据表1_业务科室及项目成本人工时累计数 '!R52/'（一）基础数据表1_业务科室及项目成本人工时累计数 '!$F$52)</f>
        <v>-</v>
      </c>
      <c r="Q52" s="31" t="str">
        <f>IF('（一）基础数据表1_业务科室及项目成本人工时累计数 '!$F$52=0,"-",'（八）科室完全成本归集'!$E$50*'（一）基础数据表1_业务科室及项目成本人工时累计数 '!S52/'（一）基础数据表1_业务科室及项目成本人工时累计数 '!$F$52)</f>
        <v>-</v>
      </c>
      <c r="R52" s="31" t="str">
        <f>IF('（一）基础数据表1_业务科室及项目成本人工时累计数 '!$F$52=0,"-",'（八）科室完全成本归集'!$E$50*'（一）基础数据表1_业务科室及项目成本人工时累计数 '!T52/'（一）基础数据表1_业务科室及项目成本人工时累计数 '!$F$52)</f>
        <v>-</v>
      </c>
      <c r="S52" s="31" t="str">
        <f>IF('（一）基础数据表1_业务科室及项目成本人工时累计数 '!$F$52=0,"-",'（八）科室完全成本归集'!$E$50*'（一）基础数据表1_业务科室及项目成本人工时累计数 '!U52/'（一）基础数据表1_业务科室及项目成本人工时累计数 '!$F$52)</f>
        <v>-</v>
      </c>
      <c r="T52" s="31" t="str">
        <f>IF('（一）基础数据表1_业务科室及项目成本人工时累计数 '!$F$52=0,"-",'（八）科室完全成本归集'!$E$50*'（一）基础数据表1_业务科室及项目成本人工时累计数 '!V52/'（一）基础数据表1_业务科室及项目成本人工时累计数 '!$F$52)</f>
        <v>-</v>
      </c>
      <c r="U52" s="31" t="str">
        <f>IF('（一）基础数据表1_业务科室及项目成本人工时累计数 '!$F$52=0,"-",'（八）科室完全成本归集'!$E$50*'（一）基础数据表1_业务科室及项目成本人工时累计数 '!W52/'（一）基础数据表1_业务科室及项目成本人工时累计数 '!$F$52)</f>
        <v>-</v>
      </c>
      <c r="V52" s="31" t="str">
        <f>IF('（一）基础数据表1_业务科室及项目成本人工时累计数 '!$F$52=0,"-",'（八）科室完全成本归集'!$E$50*'（一）基础数据表1_业务科室及项目成本人工时累计数 '!X52/'（一）基础数据表1_业务科室及项目成本人工时累计数 '!$F$52)</f>
        <v>-</v>
      </c>
      <c r="W52" s="31" t="str">
        <f>IF('（一）基础数据表1_业务科室及项目成本人工时累计数 '!$F$52=0,"-",'（八）科室完全成本归集'!$E$50*'（一）基础数据表1_业务科室及项目成本人工时累计数 '!Y52/'（一）基础数据表1_业务科室及项目成本人工时累计数 '!$F$52)</f>
        <v>-</v>
      </c>
      <c r="X52" s="42"/>
    </row>
    <row r="53" spans="1:24" x14ac:dyDescent="0.15">
      <c r="A53" s="32">
        <v>2023</v>
      </c>
      <c r="B53" s="32">
        <v>5</v>
      </c>
      <c r="C53" s="36" t="s">
        <v>41</v>
      </c>
      <c r="D53" s="31">
        <f t="shared" si="12"/>
        <v>0</v>
      </c>
      <c r="E53" s="31">
        <f t="shared" si="13"/>
        <v>0</v>
      </c>
      <c r="F53" s="31" t="str">
        <f>IF('（一）基础数据表1_业务科室及项目成本人工时累计数 '!$F$53=0,"-",'（八）科室完全成本归集'!$E$51*'（一）基础数据表1_业务科室及项目成本人工时累计数 '!H53/'（一）基础数据表1_业务科室及项目成本人工时累计数 '!$F$53)</f>
        <v>-</v>
      </c>
      <c r="G53" s="31" t="str">
        <f>IF('（一）基础数据表1_业务科室及项目成本人工时累计数 '!$F$53=0,"-",'（八）科室完全成本归集'!$E$51*'（一）基础数据表1_业务科室及项目成本人工时累计数 '!I53/'（一）基础数据表1_业务科室及项目成本人工时累计数 '!$F$53)</f>
        <v>-</v>
      </c>
      <c r="H53" s="31" t="str">
        <f>IF('（一）基础数据表1_业务科室及项目成本人工时累计数 '!$F$53=0,"-",'（八）科室完全成本归集'!$E$51*'（一）基础数据表1_业务科室及项目成本人工时累计数 '!J53/'（一）基础数据表1_业务科室及项目成本人工时累计数 '!$F$53)</f>
        <v>-</v>
      </c>
      <c r="I53" s="31" t="str">
        <f>IF('（一）基础数据表1_业务科室及项目成本人工时累计数 '!$F$53=0,"-",'（八）科室完全成本归集'!$E$51*'（一）基础数据表1_业务科室及项目成本人工时累计数 '!K53/'（一）基础数据表1_业务科室及项目成本人工时累计数 '!$F$53)</f>
        <v>-</v>
      </c>
      <c r="J53" s="31" t="str">
        <f>IF('（一）基础数据表1_业务科室及项目成本人工时累计数 '!$F$53=0,"-",'（八）科室完全成本归集'!$E$51*'（一）基础数据表1_业务科室及项目成本人工时累计数 '!L53/'（一）基础数据表1_业务科室及项目成本人工时累计数 '!$F$53)</f>
        <v>-</v>
      </c>
      <c r="K53" s="31" t="str">
        <f>IF('（一）基础数据表1_业务科室及项目成本人工时累计数 '!$F$53=0,"-",'（八）科室完全成本归集'!$E$51*'（一）基础数据表1_业务科室及项目成本人工时累计数 '!M53/'（一）基础数据表1_业务科室及项目成本人工时累计数 '!$F$53)</f>
        <v>-</v>
      </c>
      <c r="L53" s="31" t="str">
        <f>IF('（一）基础数据表1_业务科室及项目成本人工时累计数 '!$F$53=0,"-",'（八）科室完全成本归集'!$E$51*'（一）基础数据表1_业务科室及项目成本人工时累计数 '!N53/'（一）基础数据表1_业务科室及项目成本人工时累计数 '!$F$53)</f>
        <v>-</v>
      </c>
      <c r="M53" s="31" t="str">
        <f>IF('（一）基础数据表1_业务科室及项目成本人工时累计数 '!$F$53=0,"-",'（八）科室完全成本归集'!$E$51*'（一）基础数据表1_业务科室及项目成本人工时累计数 '!O53/'（一）基础数据表1_业务科室及项目成本人工时累计数 '!$F$53)</f>
        <v>-</v>
      </c>
      <c r="N53" s="31" t="str">
        <f>IF('（一）基础数据表1_业务科室及项目成本人工时累计数 '!$F$53=0,"-",'（八）科室完全成本归集'!$E$51*'（一）基础数据表1_业务科室及项目成本人工时累计数 '!P53/'（一）基础数据表1_业务科室及项目成本人工时累计数 '!$F$53)</f>
        <v>-</v>
      </c>
      <c r="O53" s="31" t="str">
        <f>IF('（一）基础数据表1_业务科室及项目成本人工时累计数 '!$F$53=0,"-",'（八）科室完全成本归集'!$E$51*'（一）基础数据表1_业务科室及项目成本人工时累计数 '!Q53/'（一）基础数据表1_业务科室及项目成本人工时累计数 '!$F$53)</f>
        <v>-</v>
      </c>
      <c r="P53" s="31" t="str">
        <f>IF('（一）基础数据表1_业务科室及项目成本人工时累计数 '!$F$53=0,"-",'（八）科室完全成本归集'!$E$51*'（一）基础数据表1_业务科室及项目成本人工时累计数 '!R53/'（一）基础数据表1_业务科室及项目成本人工时累计数 '!$F$53)</f>
        <v>-</v>
      </c>
      <c r="Q53" s="31" t="str">
        <f>IF('（一）基础数据表1_业务科室及项目成本人工时累计数 '!$F$53=0,"-",'（八）科室完全成本归集'!$E$51*'（一）基础数据表1_业务科室及项目成本人工时累计数 '!S53/'（一）基础数据表1_业务科室及项目成本人工时累计数 '!$F$53)</f>
        <v>-</v>
      </c>
      <c r="R53" s="31" t="str">
        <f>IF('（一）基础数据表1_业务科室及项目成本人工时累计数 '!$F$53=0,"-",'（八）科室完全成本归集'!$E$51*'（一）基础数据表1_业务科室及项目成本人工时累计数 '!T53/'（一）基础数据表1_业务科室及项目成本人工时累计数 '!$F$53)</f>
        <v>-</v>
      </c>
      <c r="S53" s="31" t="str">
        <f>IF('（一）基础数据表1_业务科室及项目成本人工时累计数 '!$F$53=0,"-",'（八）科室完全成本归集'!$E$51*'（一）基础数据表1_业务科室及项目成本人工时累计数 '!U53/'（一）基础数据表1_业务科室及项目成本人工时累计数 '!$F$53)</f>
        <v>-</v>
      </c>
      <c r="T53" s="31" t="str">
        <f>IF('（一）基础数据表1_业务科室及项目成本人工时累计数 '!$F$53=0,"-",'（八）科室完全成本归集'!$E$51*'（一）基础数据表1_业务科室及项目成本人工时累计数 '!V53/'（一）基础数据表1_业务科室及项目成本人工时累计数 '!$F$53)</f>
        <v>-</v>
      </c>
      <c r="U53" s="31" t="str">
        <f>IF('（一）基础数据表1_业务科室及项目成本人工时累计数 '!$F$53=0,"-",'（八）科室完全成本归集'!$E$51*'（一）基础数据表1_业务科室及项目成本人工时累计数 '!W53/'（一）基础数据表1_业务科室及项目成本人工时累计数 '!$F$53)</f>
        <v>-</v>
      </c>
      <c r="V53" s="31" t="str">
        <f>IF('（一）基础数据表1_业务科室及项目成本人工时累计数 '!$F$53=0,"-",'（八）科室完全成本归集'!$E$51*'（一）基础数据表1_业务科室及项目成本人工时累计数 '!X53/'（一）基础数据表1_业务科室及项目成本人工时累计数 '!$F$53)</f>
        <v>-</v>
      </c>
      <c r="W53" s="31" t="str">
        <f>IF('（一）基础数据表1_业务科室及项目成本人工时累计数 '!$F$53=0,"-",'（八）科室完全成本归集'!$E$51*'（一）基础数据表1_业务科室及项目成本人工时累计数 '!Y53/'（一）基础数据表1_业务科室及项目成本人工时累计数 '!$F$53)</f>
        <v>-</v>
      </c>
      <c r="X53" s="42"/>
    </row>
    <row r="54" spans="1:24" x14ac:dyDescent="0.15">
      <c r="A54" s="32">
        <v>2023</v>
      </c>
      <c r="B54" s="32">
        <v>5</v>
      </c>
      <c r="C54" s="36" t="s">
        <v>42</v>
      </c>
      <c r="D54" s="31">
        <f t="shared" si="12"/>
        <v>0</v>
      </c>
      <c r="E54" s="31">
        <f t="shared" si="13"/>
        <v>0</v>
      </c>
      <c r="F54" s="31" t="str">
        <f>IF('（一）基础数据表1_业务科室及项目成本人工时累计数 '!$F$54=0,"-",'（八）科室完全成本归集'!$E$52*'（一）基础数据表1_业务科室及项目成本人工时累计数 '!H54/'（一）基础数据表1_业务科室及项目成本人工时累计数 '!$F$54)</f>
        <v>-</v>
      </c>
      <c r="G54" s="31" t="str">
        <f>IF('（一）基础数据表1_业务科室及项目成本人工时累计数 '!$F$54=0,"-",'（八）科室完全成本归集'!$E$52*'（一）基础数据表1_业务科室及项目成本人工时累计数 '!I54/'（一）基础数据表1_业务科室及项目成本人工时累计数 '!$F$54)</f>
        <v>-</v>
      </c>
      <c r="H54" s="31" t="str">
        <f>IF('（一）基础数据表1_业务科室及项目成本人工时累计数 '!$F$54=0,"-",'（八）科室完全成本归集'!$E$52*'（一）基础数据表1_业务科室及项目成本人工时累计数 '!J54/'（一）基础数据表1_业务科室及项目成本人工时累计数 '!$F$54)</f>
        <v>-</v>
      </c>
      <c r="I54" s="31" t="str">
        <f>IF('（一）基础数据表1_业务科室及项目成本人工时累计数 '!$F$54=0,"-",'（八）科室完全成本归集'!$E$52*'（一）基础数据表1_业务科室及项目成本人工时累计数 '!K54/'（一）基础数据表1_业务科室及项目成本人工时累计数 '!$F$54)</f>
        <v>-</v>
      </c>
      <c r="J54" s="31" t="str">
        <f>IF('（一）基础数据表1_业务科室及项目成本人工时累计数 '!$F$54=0,"-",'（八）科室完全成本归集'!$E$52*'（一）基础数据表1_业务科室及项目成本人工时累计数 '!L54/'（一）基础数据表1_业务科室及项目成本人工时累计数 '!$F$54)</f>
        <v>-</v>
      </c>
      <c r="K54" s="31" t="str">
        <f>IF('（一）基础数据表1_业务科室及项目成本人工时累计数 '!$F$54=0,"-",'（八）科室完全成本归集'!$E$52*'（一）基础数据表1_业务科室及项目成本人工时累计数 '!M54/'（一）基础数据表1_业务科室及项目成本人工时累计数 '!$F$54)</f>
        <v>-</v>
      </c>
      <c r="L54" s="31" t="str">
        <f>IF('（一）基础数据表1_业务科室及项目成本人工时累计数 '!$F$54=0,"-",'（八）科室完全成本归集'!$E$52*'（一）基础数据表1_业务科室及项目成本人工时累计数 '!N54/'（一）基础数据表1_业务科室及项目成本人工时累计数 '!$F$54)</f>
        <v>-</v>
      </c>
      <c r="M54" s="31" t="str">
        <f>IF('（一）基础数据表1_业务科室及项目成本人工时累计数 '!$F$54=0,"-",'（八）科室完全成本归集'!$E$52*'（一）基础数据表1_业务科室及项目成本人工时累计数 '!O54/'（一）基础数据表1_业务科室及项目成本人工时累计数 '!$F$54)</f>
        <v>-</v>
      </c>
      <c r="N54" s="31" t="str">
        <f>IF('（一）基础数据表1_业务科室及项目成本人工时累计数 '!$F$54=0,"-",'（八）科室完全成本归集'!$E$52*'（一）基础数据表1_业务科室及项目成本人工时累计数 '!P54/'（一）基础数据表1_业务科室及项目成本人工时累计数 '!$F$54)</f>
        <v>-</v>
      </c>
      <c r="O54" s="31" t="str">
        <f>IF('（一）基础数据表1_业务科室及项目成本人工时累计数 '!$F$54=0,"-",'（八）科室完全成本归集'!$E$52*'（一）基础数据表1_业务科室及项目成本人工时累计数 '!Q54/'（一）基础数据表1_业务科室及项目成本人工时累计数 '!$F$54)</f>
        <v>-</v>
      </c>
      <c r="P54" s="31" t="str">
        <f>IF('（一）基础数据表1_业务科室及项目成本人工时累计数 '!$F$54=0,"-",'（八）科室完全成本归集'!$E$52*'（一）基础数据表1_业务科室及项目成本人工时累计数 '!R54/'（一）基础数据表1_业务科室及项目成本人工时累计数 '!$F$54)</f>
        <v>-</v>
      </c>
      <c r="Q54" s="31" t="str">
        <f>IF('（一）基础数据表1_业务科室及项目成本人工时累计数 '!$F$54=0,"-",'（八）科室完全成本归集'!$E$52*'（一）基础数据表1_业务科室及项目成本人工时累计数 '!S54/'（一）基础数据表1_业务科室及项目成本人工时累计数 '!$F$54)</f>
        <v>-</v>
      </c>
      <c r="R54" s="31" t="str">
        <f>IF('（一）基础数据表1_业务科室及项目成本人工时累计数 '!$F$54=0,"-",'（八）科室完全成本归集'!$E$52*'（一）基础数据表1_业务科室及项目成本人工时累计数 '!T54/'（一）基础数据表1_业务科室及项目成本人工时累计数 '!$F$54)</f>
        <v>-</v>
      </c>
      <c r="S54" s="31" t="str">
        <f>IF('（一）基础数据表1_业务科室及项目成本人工时累计数 '!$F$54=0,"-",'（八）科室完全成本归集'!$E$52*'（一）基础数据表1_业务科室及项目成本人工时累计数 '!U54/'（一）基础数据表1_业务科室及项目成本人工时累计数 '!$F$54)</f>
        <v>-</v>
      </c>
      <c r="T54" s="31" t="str">
        <f>IF('（一）基础数据表1_业务科室及项目成本人工时累计数 '!$F$54=0,"-",'（八）科室完全成本归集'!$E$52*'（一）基础数据表1_业务科室及项目成本人工时累计数 '!V54/'（一）基础数据表1_业务科室及项目成本人工时累计数 '!$F$54)</f>
        <v>-</v>
      </c>
      <c r="U54" s="31" t="str">
        <f>IF('（一）基础数据表1_业务科室及项目成本人工时累计数 '!$F$54=0,"-",'（八）科室完全成本归集'!$E$52*'（一）基础数据表1_业务科室及项目成本人工时累计数 '!W54/'（一）基础数据表1_业务科室及项目成本人工时累计数 '!$F$54)</f>
        <v>-</v>
      </c>
      <c r="V54" s="31" t="str">
        <f>IF('（一）基础数据表1_业务科室及项目成本人工时累计数 '!$F$54=0,"-",'（八）科室完全成本归集'!$E$52*'（一）基础数据表1_业务科室及项目成本人工时累计数 '!X54/'（一）基础数据表1_业务科室及项目成本人工时累计数 '!$F$54)</f>
        <v>-</v>
      </c>
      <c r="W54" s="31" t="str">
        <f>IF('（一）基础数据表1_业务科室及项目成本人工时累计数 '!$F$54=0,"-",'（八）科室完全成本归集'!$E$52*'（一）基础数据表1_业务科室及项目成本人工时累计数 '!Y54/'（一）基础数据表1_业务科室及项目成本人工时累计数 '!$F$54)</f>
        <v>-</v>
      </c>
      <c r="X54" s="42"/>
    </row>
    <row r="55" spans="1:24" x14ac:dyDescent="0.15">
      <c r="A55" s="32">
        <v>2023</v>
      </c>
      <c r="B55" s="32">
        <v>5</v>
      </c>
      <c r="C55" s="36" t="s">
        <v>43</v>
      </c>
      <c r="D55" s="31">
        <f t="shared" si="12"/>
        <v>0</v>
      </c>
      <c r="E55" s="31">
        <f t="shared" si="13"/>
        <v>0</v>
      </c>
      <c r="F55" s="31" t="str">
        <f>IF('（一）基础数据表1_业务科室及项目成本人工时累计数 '!$F$55=0,"-",'（八）科室完全成本归集'!$E$53*'（一）基础数据表1_业务科室及项目成本人工时累计数 '!H55/'（一）基础数据表1_业务科室及项目成本人工时累计数 '!$F$55)</f>
        <v>-</v>
      </c>
      <c r="G55" s="31" t="str">
        <f>IF('（一）基础数据表1_业务科室及项目成本人工时累计数 '!$F$55=0,"-",'（八）科室完全成本归集'!$E$53*'（一）基础数据表1_业务科室及项目成本人工时累计数 '!I55/'（一）基础数据表1_业务科室及项目成本人工时累计数 '!$F$55)</f>
        <v>-</v>
      </c>
      <c r="H55" s="31" t="str">
        <f>IF('（一）基础数据表1_业务科室及项目成本人工时累计数 '!$F$55=0,"-",'（八）科室完全成本归集'!$E$53*'（一）基础数据表1_业务科室及项目成本人工时累计数 '!J55/'（一）基础数据表1_业务科室及项目成本人工时累计数 '!$F$55)</f>
        <v>-</v>
      </c>
      <c r="I55" s="31" t="str">
        <f>IF('（一）基础数据表1_业务科室及项目成本人工时累计数 '!$F$55=0,"-",'（八）科室完全成本归集'!$E$53*'（一）基础数据表1_业务科室及项目成本人工时累计数 '!K55/'（一）基础数据表1_业务科室及项目成本人工时累计数 '!$F$55)</f>
        <v>-</v>
      </c>
      <c r="J55" s="31" t="str">
        <f>IF('（一）基础数据表1_业务科室及项目成本人工时累计数 '!$F$55=0,"-",'（八）科室完全成本归集'!$E$53*'（一）基础数据表1_业务科室及项目成本人工时累计数 '!L55/'（一）基础数据表1_业务科室及项目成本人工时累计数 '!$F$55)</f>
        <v>-</v>
      </c>
      <c r="K55" s="31" t="str">
        <f>IF('（一）基础数据表1_业务科室及项目成本人工时累计数 '!$F$55=0,"-",'（八）科室完全成本归集'!$E$53*'（一）基础数据表1_业务科室及项目成本人工时累计数 '!M55/'（一）基础数据表1_业务科室及项目成本人工时累计数 '!$F$55)</f>
        <v>-</v>
      </c>
      <c r="L55" s="31" t="str">
        <f>IF('（一）基础数据表1_业务科室及项目成本人工时累计数 '!$F$55=0,"-",'（八）科室完全成本归集'!$E$53*'（一）基础数据表1_业务科室及项目成本人工时累计数 '!N55/'（一）基础数据表1_业务科室及项目成本人工时累计数 '!$F$55)</f>
        <v>-</v>
      </c>
      <c r="M55" s="31" t="str">
        <f>IF('（一）基础数据表1_业务科室及项目成本人工时累计数 '!$F$55=0,"-",'（八）科室完全成本归集'!$E$53*'（一）基础数据表1_业务科室及项目成本人工时累计数 '!O55/'（一）基础数据表1_业务科室及项目成本人工时累计数 '!$F$55)</f>
        <v>-</v>
      </c>
      <c r="N55" s="31" t="str">
        <f>IF('（一）基础数据表1_业务科室及项目成本人工时累计数 '!$F$55=0,"-",'（八）科室完全成本归集'!$E$53*'（一）基础数据表1_业务科室及项目成本人工时累计数 '!P55/'（一）基础数据表1_业务科室及项目成本人工时累计数 '!$F$55)</f>
        <v>-</v>
      </c>
      <c r="O55" s="31" t="str">
        <f>IF('（一）基础数据表1_业务科室及项目成本人工时累计数 '!$F$55=0,"-",'（八）科室完全成本归集'!$E$53*'（一）基础数据表1_业务科室及项目成本人工时累计数 '!Q55/'（一）基础数据表1_业务科室及项目成本人工时累计数 '!$F$55)</f>
        <v>-</v>
      </c>
      <c r="P55" s="31" t="str">
        <f>IF('（一）基础数据表1_业务科室及项目成本人工时累计数 '!$F$55=0,"-",'（八）科室完全成本归集'!$E$53*'（一）基础数据表1_业务科室及项目成本人工时累计数 '!R55/'（一）基础数据表1_业务科室及项目成本人工时累计数 '!$F$55)</f>
        <v>-</v>
      </c>
      <c r="Q55" s="31" t="str">
        <f>IF('（一）基础数据表1_业务科室及项目成本人工时累计数 '!$F$55=0,"-",'（八）科室完全成本归集'!$E$53*'（一）基础数据表1_业务科室及项目成本人工时累计数 '!S55/'（一）基础数据表1_业务科室及项目成本人工时累计数 '!$F$55)</f>
        <v>-</v>
      </c>
      <c r="R55" s="31" t="str">
        <f>IF('（一）基础数据表1_业务科室及项目成本人工时累计数 '!$F$55=0,"-",'（八）科室完全成本归集'!$E$53*'（一）基础数据表1_业务科室及项目成本人工时累计数 '!T55/'（一）基础数据表1_业务科室及项目成本人工时累计数 '!$F$55)</f>
        <v>-</v>
      </c>
      <c r="S55" s="31" t="str">
        <f>IF('（一）基础数据表1_业务科室及项目成本人工时累计数 '!$F$55=0,"-",'（八）科室完全成本归集'!$E$53*'（一）基础数据表1_业务科室及项目成本人工时累计数 '!U55/'（一）基础数据表1_业务科室及项目成本人工时累计数 '!$F$55)</f>
        <v>-</v>
      </c>
      <c r="T55" s="31" t="str">
        <f>IF('（一）基础数据表1_业务科室及项目成本人工时累计数 '!$F$55=0,"-",'（八）科室完全成本归集'!$E$53*'（一）基础数据表1_业务科室及项目成本人工时累计数 '!V55/'（一）基础数据表1_业务科室及项目成本人工时累计数 '!$F$55)</f>
        <v>-</v>
      </c>
      <c r="U55" s="31" t="str">
        <f>IF('（一）基础数据表1_业务科室及项目成本人工时累计数 '!$F$55=0,"-",'（八）科室完全成本归集'!$E$53*'（一）基础数据表1_业务科室及项目成本人工时累计数 '!W55/'（一）基础数据表1_业务科室及项目成本人工时累计数 '!$F$55)</f>
        <v>-</v>
      </c>
      <c r="V55" s="31" t="str">
        <f>IF('（一）基础数据表1_业务科室及项目成本人工时累计数 '!$F$55=0,"-",'（八）科室完全成本归集'!$E$53*'（一）基础数据表1_业务科室及项目成本人工时累计数 '!X55/'（一）基础数据表1_业务科室及项目成本人工时累计数 '!$F$55)</f>
        <v>-</v>
      </c>
      <c r="W55" s="31" t="str">
        <f>IF('（一）基础数据表1_业务科室及项目成本人工时累计数 '!$F$55=0,"-",'（八）科室完全成本归集'!$E$53*'（一）基础数据表1_业务科室及项目成本人工时累计数 '!Y55/'（一）基础数据表1_业务科室及项目成本人工时累计数 '!$F$55)</f>
        <v>-</v>
      </c>
      <c r="X55" s="42"/>
    </row>
    <row r="56" spans="1:24" x14ac:dyDescent="0.15">
      <c r="A56" s="32">
        <v>2023</v>
      </c>
      <c r="B56" s="32">
        <v>5</v>
      </c>
      <c r="C56" s="36" t="s">
        <v>37</v>
      </c>
      <c r="D56" s="31">
        <f t="shared" si="12"/>
        <v>0</v>
      </c>
      <c r="E56" s="31">
        <f t="shared" si="13"/>
        <v>0</v>
      </c>
      <c r="F56" s="31" t="str">
        <f>IF('（一）基础数据表1_业务科室及项目成本人工时累计数 '!$F$56=0,"-",'（八）科室完全成本归集'!$E$54*'（一）基础数据表1_业务科室及项目成本人工时累计数 '!H56/'（一）基础数据表1_业务科室及项目成本人工时累计数 '!$F$56)</f>
        <v>-</v>
      </c>
      <c r="G56" s="31" t="str">
        <f>IF('（一）基础数据表1_业务科室及项目成本人工时累计数 '!$F$56=0,"-",'（八）科室完全成本归集'!$E$54*'（一）基础数据表1_业务科室及项目成本人工时累计数 '!I56/'（一）基础数据表1_业务科室及项目成本人工时累计数 '!$F$56)</f>
        <v>-</v>
      </c>
      <c r="H56" s="31" t="str">
        <f>IF('（一）基础数据表1_业务科室及项目成本人工时累计数 '!$F$56=0,"-",'（八）科室完全成本归集'!$E$54*'（一）基础数据表1_业务科室及项目成本人工时累计数 '!J56/'（一）基础数据表1_业务科室及项目成本人工时累计数 '!$F$56)</f>
        <v>-</v>
      </c>
      <c r="I56" s="31" t="str">
        <f>IF('（一）基础数据表1_业务科室及项目成本人工时累计数 '!$F$56=0,"-",'（八）科室完全成本归集'!$E$54*'（一）基础数据表1_业务科室及项目成本人工时累计数 '!K56/'（一）基础数据表1_业务科室及项目成本人工时累计数 '!$F$56)</f>
        <v>-</v>
      </c>
      <c r="J56" s="31" t="str">
        <f>IF('（一）基础数据表1_业务科室及项目成本人工时累计数 '!$F$56=0,"-",'（八）科室完全成本归集'!$E$54*'（一）基础数据表1_业务科室及项目成本人工时累计数 '!L56/'（一）基础数据表1_业务科室及项目成本人工时累计数 '!$F$56)</f>
        <v>-</v>
      </c>
      <c r="K56" s="31" t="str">
        <f>IF('（一）基础数据表1_业务科室及项目成本人工时累计数 '!$F$56=0,"-",'（八）科室完全成本归集'!$E$54*'（一）基础数据表1_业务科室及项目成本人工时累计数 '!M56/'（一）基础数据表1_业务科室及项目成本人工时累计数 '!$F$56)</f>
        <v>-</v>
      </c>
      <c r="L56" s="31" t="str">
        <f>IF('（一）基础数据表1_业务科室及项目成本人工时累计数 '!$F$56=0,"-",'（八）科室完全成本归集'!$E$54*'（一）基础数据表1_业务科室及项目成本人工时累计数 '!N56/'（一）基础数据表1_业务科室及项目成本人工时累计数 '!$F$56)</f>
        <v>-</v>
      </c>
      <c r="M56" s="31" t="str">
        <f>IF('（一）基础数据表1_业务科室及项目成本人工时累计数 '!$F$56=0,"-",'（八）科室完全成本归集'!$E$54*'（一）基础数据表1_业务科室及项目成本人工时累计数 '!O56/'（一）基础数据表1_业务科室及项目成本人工时累计数 '!$F$56)</f>
        <v>-</v>
      </c>
      <c r="N56" s="31" t="str">
        <f>IF('（一）基础数据表1_业务科室及项目成本人工时累计数 '!$F$56=0,"-",'（八）科室完全成本归集'!$E$54*'（一）基础数据表1_业务科室及项目成本人工时累计数 '!P56/'（一）基础数据表1_业务科室及项目成本人工时累计数 '!$F$56)</f>
        <v>-</v>
      </c>
      <c r="O56" s="31" t="str">
        <f>IF('（一）基础数据表1_业务科室及项目成本人工时累计数 '!$F$56=0,"-",'（八）科室完全成本归集'!$E$54*'（一）基础数据表1_业务科室及项目成本人工时累计数 '!Q56/'（一）基础数据表1_业务科室及项目成本人工时累计数 '!$F$56)</f>
        <v>-</v>
      </c>
      <c r="P56" s="31" t="str">
        <f>IF('（一）基础数据表1_业务科室及项目成本人工时累计数 '!$F$56=0,"-",'（八）科室完全成本归集'!$E$54*'（一）基础数据表1_业务科室及项目成本人工时累计数 '!R56/'（一）基础数据表1_业务科室及项目成本人工时累计数 '!$F$56)</f>
        <v>-</v>
      </c>
      <c r="Q56" s="31" t="str">
        <f>IF('（一）基础数据表1_业务科室及项目成本人工时累计数 '!$F$56=0,"-",'（八）科室完全成本归集'!$E$54*'（一）基础数据表1_业务科室及项目成本人工时累计数 '!S56/'（一）基础数据表1_业务科室及项目成本人工时累计数 '!$F$56)</f>
        <v>-</v>
      </c>
      <c r="R56" s="31" t="str">
        <f>IF('（一）基础数据表1_业务科室及项目成本人工时累计数 '!$F$56=0,"-",'（八）科室完全成本归集'!$E$54*'（一）基础数据表1_业务科室及项目成本人工时累计数 '!T56/'（一）基础数据表1_业务科室及项目成本人工时累计数 '!$F$56)</f>
        <v>-</v>
      </c>
      <c r="S56" s="31" t="str">
        <f>IF('（一）基础数据表1_业务科室及项目成本人工时累计数 '!$F$56=0,"-",'（八）科室完全成本归集'!$E$54*'（一）基础数据表1_业务科室及项目成本人工时累计数 '!U56/'（一）基础数据表1_业务科室及项目成本人工时累计数 '!$F$56)</f>
        <v>-</v>
      </c>
      <c r="T56" s="31" t="str">
        <f>IF('（一）基础数据表1_业务科室及项目成本人工时累计数 '!$F$56=0,"-",'（八）科室完全成本归集'!$E$54*'（一）基础数据表1_业务科室及项目成本人工时累计数 '!V56/'（一）基础数据表1_业务科室及项目成本人工时累计数 '!$F$56)</f>
        <v>-</v>
      </c>
      <c r="U56" s="31" t="str">
        <f>IF('（一）基础数据表1_业务科室及项目成本人工时累计数 '!$F$56=0,"-",'（八）科室完全成本归集'!$E$54*'（一）基础数据表1_业务科室及项目成本人工时累计数 '!W56/'（一）基础数据表1_业务科室及项目成本人工时累计数 '!$F$56)</f>
        <v>-</v>
      </c>
      <c r="V56" s="31" t="str">
        <f>IF('（一）基础数据表1_业务科室及项目成本人工时累计数 '!$F$56=0,"-",'（八）科室完全成本归集'!$E$54*'（一）基础数据表1_业务科室及项目成本人工时累计数 '!X56/'（一）基础数据表1_业务科室及项目成本人工时累计数 '!$F$56)</f>
        <v>-</v>
      </c>
      <c r="W56" s="31" t="str">
        <f>IF('（一）基础数据表1_业务科室及项目成本人工时累计数 '!$F$56=0,"-",'（八）科室完全成本归集'!$E$54*'（一）基础数据表1_业务科室及项目成本人工时累计数 '!Y56/'（一）基础数据表1_业务科室及项目成本人工时累计数 '!$F$56)</f>
        <v>-</v>
      </c>
      <c r="X56" s="42"/>
    </row>
    <row r="57" spans="1:24" x14ac:dyDescent="0.15">
      <c r="A57" s="32">
        <v>2023</v>
      </c>
      <c r="B57" s="32">
        <v>5</v>
      </c>
      <c r="C57" s="36" t="s">
        <v>39</v>
      </c>
      <c r="D57" s="31">
        <f t="shared" si="12"/>
        <v>0</v>
      </c>
      <c r="E57" s="31">
        <f t="shared" si="13"/>
        <v>0</v>
      </c>
      <c r="F57" s="31" t="str">
        <f>IF('（一）基础数据表1_业务科室及项目成本人工时累计数 '!$F$57=0,"-",'（八）科室完全成本归集'!$E$55*'（一）基础数据表1_业务科室及项目成本人工时累计数 '!H57/'（一）基础数据表1_业务科室及项目成本人工时累计数 '!$F$57)</f>
        <v>-</v>
      </c>
      <c r="G57" s="31" t="str">
        <f>IF('（一）基础数据表1_业务科室及项目成本人工时累计数 '!$F$57=0,"-",'（八）科室完全成本归集'!$E$55*'（一）基础数据表1_业务科室及项目成本人工时累计数 '!I57/'（一）基础数据表1_业务科室及项目成本人工时累计数 '!$F$57)</f>
        <v>-</v>
      </c>
      <c r="H57" s="31" t="str">
        <f>IF('（一）基础数据表1_业务科室及项目成本人工时累计数 '!$F$57=0,"-",'（八）科室完全成本归集'!$E$55*'（一）基础数据表1_业务科室及项目成本人工时累计数 '!J57/'（一）基础数据表1_业务科室及项目成本人工时累计数 '!$F$57)</f>
        <v>-</v>
      </c>
      <c r="I57" s="31" t="str">
        <f>IF('（一）基础数据表1_业务科室及项目成本人工时累计数 '!$F$57=0,"-",'（八）科室完全成本归集'!$E$55*'（一）基础数据表1_业务科室及项目成本人工时累计数 '!K57/'（一）基础数据表1_业务科室及项目成本人工时累计数 '!$F$57)</f>
        <v>-</v>
      </c>
      <c r="J57" s="31" t="str">
        <f>IF('（一）基础数据表1_业务科室及项目成本人工时累计数 '!$F$57=0,"-",'（八）科室完全成本归集'!$E$55*'（一）基础数据表1_业务科室及项目成本人工时累计数 '!L57/'（一）基础数据表1_业务科室及项目成本人工时累计数 '!$F$57)</f>
        <v>-</v>
      </c>
      <c r="K57" s="31" t="str">
        <f>IF('（一）基础数据表1_业务科室及项目成本人工时累计数 '!$F$57=0,"-",'（八）科室完全成本归集'!$E$55*'（一）基础数据表1_业务科室及项目成本人工时累计数 '!M57/'（一）基础数据表1_业务科室及项目成本人工时累计数 '!$F$57)</f>
        <v>-</v>
      </c>
      <c r="L57" s="31" t="str">
        <f>IF('（一）基础数据表1_业务科室及项目成本人工时累计数 '!$F$57=0,"-",'（八）科室完全成本归集'!$E$55*'（一）基础数据表1_业务科室及项目成本人工时累计数 '!N57/'（一）基础数据表1_业务科室及项目成本人工时累计数 '!$F$57)</f>
        <v>-</v>
      </c>
      <c r="M57" s="31" t="str">
        <f>IF('（一）基础数据表1_业务科室及项目成本人工时累计数 '!$F$57=0,"-",'（八）科室完全成本归集'!$E$55*'（一）基础数据表1_业务科室及项目成本人工时累计数 '!O57/'（一）基础数据表1_业务科室及项目成本人工时累计数 '!$F$57)</f>
        <v>-</v>
      </c>
      <c r="N57" s="31" t="str">
        <f>IF('（一）基础数据表1_业务科室及项目成本人工时累计数 '!$F$57=0,"-",'（八）科室完全成本归集'!$E$55*'（一）基础数据表1_业务科室及项目成本人工时累计数 '!P57/'（一）基础数据表1_业务科室及项目成本人工时累计数 '!$F$57)</f>
        <v>-</v>
      </c>
      <c r="O57" s="31" t="str">
        <f>IF('（一）基础数据表1_业务科室及项目成本人工时累计数 '!$F$57=0,"-",'（八）科室完全成本归集'!$E$55*'（一）基础数据表1_业务科室及项目成本人工时累计数 '!Q57/'（一）基础数据表1_业务科室及项目成本人工时累计数 '!$F$57)</f>
        <v>-</v>
      </c>
      <c r="P57" s="31" t="str">
        <f>IF('（一）基础数据表1_业务科室及项目成本人工时累计数 '!$F$57=0,"-",'（八）科室完全成本归集'!$E$55*'（一）基础数据表1_业务科室及项目成本人工时累计数 '!R57/'（一）基础数据表1_业务科室及项目成本人工时累计数 '!$F$57)</f>
        <v>-</v>
      </c>
      <c r="Q57" s="31" t="str">
        <f>IF('（一）基础数据表1_业务科室及项目成本人工时累计数 '!$F$57=0,"-",'（八）科室完全成本归集'!$E$55*'（一）基础数据表1_业务科室及项目成本人工时累计数 '!S57/'（一）基础数据表1_业务科室及项目成本人工时累计数 '!$F$57)</f>
        <v>-</v>
      </c>
      <c r="R57" s="31" t="str">
        <f>IF('（一）基础数据表1_业务科室及项目成本人工时累计数 '!$F$57=0,"-",'（八）科室完全成本归集'!$E$55*'（一）基础数据表1_业务科室及项目成本人工时累计数 '!T57/'（一）基础数据表1_业务科室及项目成本人工时累计数 '!$F$57)</f>
        <v>-</v>
      </c>
      <c r="S57" s="31" t="str">
        <f>IF('（一）基础数据表1_业务科室及项目成本人工时累计数 '!$F$57=0,"-",'（八）科室完全成本归集'!$E$55*'（一）基础数据表1_业务科室及项目成本人工时累计数 '!U57/'（一）基础数据表1_业务科室及项目成本人工时累计数 '!$F$57)</f>
        <v>-</v>
      </c>
      <c r="T57" s="31" t="str">
        <f>IF('（一）基础数据表1_业务科室及项目成本人工时累计数 '!$F$57=0,"-",'（八）科室完全成本归集'!$E$55*'（一）基础数据表1_业务科室及项目成本人工时累计数 '!V57/'（一）基础数据表1_业务科室及项目成本人工时累计数 '!$F$57)</f>
        <v>-</v>
      </c>
      <c r="U57" s="31" t="str">
        <f>IF('（一）基础数据表1_业务科室及项目成本人工时累计数 '!$F$57=0,"-",'（八）科室完全成本归集'!$E$55*'（一）基础数据表1_业务科室及项目成本人工时累计数 '!W57/'（一）基础数据表1_业务科室及项目成本人工时累计数 '!$F$57)</f>
        <v>-</v>
      </c>
      <c r="V57" s="31" t="str">
        <f>IF('（一）基础数据表1_业务科室及项目成本人工时累计数 '!$F$57=0,"-",'（八）科室完全成本归集'!$E$55*'（一）基础数据表1_业务科室及项目成本人工时累计数 '!X57/'（一）基础数据表1_业务科室及项目成本人工时累计数 '!$F$57)</f>
        <v>-</v>
      </c>
      <c r="W57" s="31" t="str">
        <f>IF('（一）基础数据表1_业务科室及项目成本人工时累计数 '!$F$57=0,"-",'（八）科室完全成本归集'!$E$55*'（一）基础数据表1_业务科室及项目成本人工时累计数 '!Y57/'（一）基础数据表1_业务科室及项目成本人工时累计数 '!$F$57)</f>
        <v>-</v>
      </c>
      <c r="X57" s="42"/>
    </row>
    <row r="58" spans="1:24" x14ac:dyDescent="0.15">
      <c r="A58" s="32">
        <v>2023</v>
      </c>
      <c r="B58" s="32">
        <v>5</v>
      </c>
      <c r="C58" s="36" t="s">
        <v>71</v>
      </c>
      <c r="D58" s="31">
        <f t="shared" si="12"/>
        <v>0</v>
      </c>
      <c r="E58" s="31">
        <f t="shared" si="13"/>
        <v>0</v>
      </c>
      <c r="F58" s="31"/>
      <c r="G58" s="31"/>
      <c r="H58" s="31"/>
      <c r="I58" s="31"/>
      <c r="J58" s="31"/>
      <c r="K58" s="31"/>
      <c r="L58" s="31"/>
      <c r="M58" s="31"/>
      <c r="N58" s="31" t="str">
        <f>IF(SUM('（一）基础数据表1_业务科室及项目成本人工时累计数 '!$P$58:$Y$58)=0,"-",'（八）科室完全成本归集'!$E$56*'（一）基础数据表1_业务科室及项目成本人工时累计数 '!P58/SUM('（一）基础数据表1_业务科室及项目成本人工时累计数 '!$P$58:$Y$58))</f>
        <v>-</v>
      </c>
      <c r="O58" s="31" t="str">
        <f>IF(SUM('（一）基础数据表1_业务科室及项目成本人工时累计数 '!$P$58:$Y$58)=0,"-",'（八）科室完全成本归集'!$E$56*'（一）基础数据表1_业务科室及项目成本人工时累计数 '!Q58/SUM('（一）基础数据表1_业务科室及项目成本人工时累计数 '!$P$58:$Y$58))</f>
        <v>-</v>
      </c>
      <c r="P58" s="31" t="str">
        <f>IF(SUM('（一）基础数据表1_业务科室及项目成本人工时累计数 '!$P$58:$Y$58)=0,"-",'（八）科室完全成本归集'!$E$56*'（一）基础数据表1_业务科室及项目成本人工时累计数 '!R58/SUM('（一）基础数据表1_业务科室及项目成本人工时累计数 '!$P$58:$Y$58))</f>
        <v>-</v>
      </c>
      <c r="Q58" s="31" t="str">
        <f>IF(SUM('（一）基础数据表1_业务科室及项目成本人工时累计数 '!$P$58:$Y$58)=0,"-",'（八）科室完全成本归集'!$E$56*'（一）基础数据表1_业务科室及项目成本人工时累计数 '!S58/SUM('（一）基础数据表1_业务科室及项目成本人工时累计数 '!$P$58:$Y$58))</f>
        <v>-</v>
      </c>
      <c r="R58" s="31" t="str">
        <f>IF(SUM('（一）基础数据表1_业务科室及项目成本人工时累计数 '!$P$58:$Y$58)=0,"-",'（八）科室完全成本归集'!$E$56*'（一）基础数据表1_业务科室及项目成本人工时累计数 '!T58/SUM('（一）基础数据表1_业务科室及项目成本人工时累计数 '!$P$58:$Y$58))</f>
        <v>-</v>
      </c>
      <c r="S58" s="31" t="str">
        <f>IF(SUM('（一）基础数据表1_业务科室及项目成本人工时累计数 '!$P$58:$Y$58)=0,"-",'（八）科室完全成本归集'!$E$56*'（一）基础数据表1_业务科室及项目成本人工时累计数 '!U58/SUM('（一）基础数据表1_业务科室及项目成本人工时累计数 '!$P$58:$Y$58))</f>
        <v>-</v>
      </c>
      <c r="T58" s="31" t="str">
        <f>IF(SUM('（一）基础数据表1_业务科室及项目成本人工时累计数 '!$P$58:$Y$58)=0,"-",'（八）科室完全成本归集'!$E$56*'（一）基础数据表1_业务科室及项目成本人工时累计数 '!V58/SUM('（一）基础数据表1_业务科室及项目成本人工时累计数 '!$P$58:$Y$58))</f>
        <v>-</v>
      </c>
      <c r="U58" s="31" t="str">
        <f>IF(SUM('（一）基础数据表1_业务科室及项目成本人工时累计数 '!$P$58:$Y$58)=0,"-",'（八）科室完全成本归集'!$E$56*'（一）基础数据表1_业务科室及项目成本人工时累计数 '!W58/SUM('（一）基础数据表1_业务科室及项目成本人工时累计数 '!$P$58:$Y$58))</f>
        <v>-</v>
      </c>
      <c r="V58" s="31" t="str">
        <f>IF(SUM('（一）基础数据表1_业务科室及项目成本人工时累计数 '!$P$58:$Y$58)=0,"-",'（八）科室完全成本归集'!$E$56*'（一）基础数据表1_业务科室及项目成本人工时累计数 '!X58/SUM('（一）基础数据表1_业务科室及项目成本人工时累计数 '!$P$58:$Y$58))</f>
        <v>-</v>
      </c>
      <c r="W58" s="31" t="str">
        <f>IF(SUM('（一）基础数据表1_业务科室及项目成本人工时累计数 '!$P$58:$Y$58)=0,"-",'（八）科室完全成本归集'!$E$56*'（一）基础数据表1_业务科室及项目成本人工时累计数 '!Y58/SUM('（一）基础数据表1_业务科室及项目成本人工时累计数 '!$P$58:$Y$58))</f>
        <v>-</v>
      </c>
      <c r="X58" s="42"/>
    </row>
    <row r="59" spans="1:24" x14ac:dyDescent="0.15">
      <c r="A59" s="32">
        <v>2023</v>
      </c>
      <c r="B59" s="32">
        <v>5</v>
      </c>
      <c r="C59" s="36" t="s">
        <v>72</v>
      </c>
      <c r="D59" s="31">
        <f t="shared" si="12"/>
        <v>0</v>
      </c>
      <c r="E59" s="31">
        <f t="shared" si="13"/>
        <v>0</v>
      </c>
      <c r="F59" s="31"/>
      <c r="G59" s="31"/>
      <c r="H59" s="31"/>
      <c r="I59" s="31"/>
      <c r="J59" s="31"/>
      <c r="K59" s="31"/>
      <c r="L59" s="31"/>
      <c r="M59" s="31"/>
      <c r="N59" s="31" t="str">
        <f>IF(SUM('（一）基础数据表1_业务科室及项目成本人工时累计数 '!$P$59:$Y$59)=0,"-",'（八）科室完全成本归集'!$E$57*'（一）基础数据表1_业务科室及项目成本人工时累计数 '!P59/SUM('（一）基础数据表1_业务科室及项目成本人工时累计数 '!$P$59:$Y$59))</f>
        <v>-</v>
      </c>
      <c r="O59" s="31" t="str">
        <f>IF(SUM('（一）基础数据表1_业务科室及项目成本人工时累计数 '!$P$59:$Y$59)=0,"-",'（八）科室完全成本归集'!$E$57*'（一）基础数据表1_业务科室及项目成本人工时累计数 '!Q59/SUM('（一）基础数据表1_业务科室及项目成本人工时累计数 '!$P$59:$Y$59))</f>
        <v>-</v>
      </c>
      <c r="P59" s="31" t="str">
        <f>IF(SUM('（一）基础数据表1_业务科室及项目成本人工时累计数 '!$P$59:$Y$59)=0,"-",'（八）科室完全成本归集'!$E$57*'（一）基础数据表1_业务科室及项目成本人工时累计数 '!R59/SUM('（一）基础数据表1_业务科室及项目成本人工时累计数 '!$P$59:$Y$59))</f>
        <v>-</v>
      </c>
      <c r="Q59" s="31" t="str">
        <f>IF(SUM('（一）基础数据表1_业务科室及项目成本人工时累计数 '!$P$59:$Y$59)=0,"-",'（八）科室完全成本归集'!$E$57*'（一）基础数据表1_业务科室及项目成本人工时累计数 '!S59/SUM('（一）基础数据表1_业务科室及项目成本人工时累计数 '!$P$59:$Y$59))</f>
        <v>-</v>
      </c>
      <c r="R59" s="31" t="str">
        <f>IF(SUM('（一）基础数据表1_业务科室及项目成本人工时累计数 '!$P$59:$Y$59)=0,"-",'（八）科室完全成本归集'!$E$57*'（一）基础数据表1_业务科室及项目成本人工时累计数 '!T59/SUM('（一）基础数据表1_业务科室及项目成本人工时累计数 '!$P$59:$Y$59))</f>
        <v>-</v>
      </c>
      <c r="S59" s="31" t="str">
        <f>IF(SUM('（一）基础数据表1_业务科室及项目成本人工时累计数 '!$P$59:$Y$59)=0,"-",'（八）科室完全成本归集'!$E$57*'（一）基础数据表1_业务科室及项目成本人工时累计数 '!U59/SUM('（一）基础数据表1_业务科室及项目成本人工时累计数 '!$P$59:$Y$59))</f>
        <v>-</v>
      </c>
      <c r="T59" s="31" t="str">
        <f>IF(SUM('（一）基础数据表1_业务科室及项目成本人工时累计数 '!$P$59:$Y$59)=0,"-",'（八）科室完全成本归集'!$E$57*'（一）基础数据表1_业务科室及项目成本人工时累计数 '!V59/SUM('（一）基础数据表1_业务科室及项目成本人工时累计数 '!$P$59:$Y$59))</f>
        <v>-</v>
      </c>
      <c r="U59" s="31" t="str">
        <f>IF(SUM('（一）基础数据表1_业务科室及项目成本人工时累计数 '!$P$59:$Y$59)=0,"-",'（八）科室完全成本归集'!$E$57*'（一）基础数据表1_业务科室及项目成本人工时累计数 '!W59/SUM('（一）基础数据表1_业务科室及项目成本人工时累计数 '!$P$59:$Y$59))</f>
        <v>-</v>
      </c>
      <c r="V59" s="31" t="str">
        <f>IF(SUM('（一）基础数据表1_业务科室及项目成本人工时累计数 '!$P$59:$Y$59)=0,"-",'（八）科室完全成本归集'!$E$57*'（一）基础数据表1_业务科室及项目成本人工时累计数 '!X59/SUM('（一）基础数据表1_业务科室及项目成本人工时累计数 '!$P$59:$Y$59))</f>
        <v>-</v>
      </c>
      <c r="W59" s="31" t="str">
        <f>IF(SUM('（一）基础数据表1_业务科室及项目成本人工时累计数 '!$P$59:$Y$59)=0,"-",'（八）科室完全成本归集'!$E$57*'（一）基础数据表1_业务科室及项目成本人工时累计数 '!Y59/SUM('（一）基础数据表1_业务科室及项目成本人工时累计数 '!$P$59:$Y$59))</f>
        <v>-</v>
      </c>
      <c r="X59" s="42"/>
    </row>
    <row r="60" spans="1:24" ht="15.75" x14ac:dyDescent="0.15">
      <c r="A60" s="32">
        <v>2023</v>
      </c>
      <c r="B60" s="32">
        <v>5</v>
      </c>
      <c r="C60" s="77" t="s">
        <v>268</v>
      </c>
      <c r="D60" s="41">
        <f t="shared" ref="D60:X60" si="14">SUM(D50:D59)</f>
        <v>0</v>
      </c>
      <c r="E60" s="41">
        <f t="shared" si="14"/>
        <v>0</v>
      </c>
      <c r="F60" s="41">
        <f t="shared" si="14"/>
        <v>0</v>
      </c>
      <c r="G60" s="41">
        <f t="shared" si="14"/>
        <v>0</v>
      </c>
      <c r="H60" s="41">
        <f t="shared" si="14"/>
        <v>0</v>
      </c>
      <c r="I60" s="41">
        <f t="shared" si="14"/>
        <v>0</v>
      </c>
      <c r="J60" s="41">
        <f t="shared" si="14"/>
        <v>0</v>
      </c>
      <c r="K60" s="41">
        <f t="shared" si="14"/>
        <v>0</v>
      </c>
      <c r="L60" s="41">
        <f t="shared" si="14"/>
        <v>0</v>
      </c>
      <c r="M60" s="41">
        <f t="shared" si="14"/>
        <v>0</v>
      </c>
      <c r="N60" s="41">
        <f t="shared" si="14"/>
        <v>0</v>
      </c>
      <c r="O60" s="41">
        <f t="shared" si="14"/>
        <v>0</v>
      </c>
      <c r="P60" s="41">
        <f t="shared" si="14"/>
        <v>0</v>
      </c>
      <c r="Q60" s="41">
        <f t="shared" si="14"/>
        <v>0</v>
      </c>
      <c r="R60" s="41">
        <f t="shared" si="14"/>
        <v>0</v>
      </c>
      <c r="S60" s="41">
        <f t="shared" si="14"/>
        <v>0</v>
      </c>
      <c r="T60" s="41">
        <f t="shared" si="14"/>
        <v>0</v>
      </c>
      <c r="U60" s="41">
        <f t="shared" si="14"/>
        <v>0</v>
      </c>
      <c r="V60" s="41">
        <f t="shared" si="14"/>
        <v>0</v>
      </c>
      <c r="W60" s="41">
        <f t="shared" si="14"/>
        <v>0</v>
      </c>
      <c r="X60" s="41">
        <f t="shared" si="14"/>
        <v>0</v>
      </c>
    </row>
    <row r="61" spans="1:24" x14ac:dyDescent="0.15">
      <c r="A61" s="32">
        <v>2023</v>
      </c>
      <c r="B61" s="32">
        <v>6</v>
      </c>
      <c r="C61" s="36" t="s">
        <v>36</v>
      </c>
      <c r="D61" s="31">
        <f t="shared" ref="D61:D70" si="15">SUM(F61:W61)</f>
        <v>0</v>
      </c>
      <c r="E61" s="31">
        <f t="shared" ref="E61:E70" si="16">SUM(F61:L61)</f>
        <v>0</v>
      </c>
      <c r="F61" s="31" t="str">
        <f>IF('（一）基础数据表1_业务科室及项目成本人工时累计数 '!$F$61=0,"-",'（八）科室完全成本归集'!$E$59*'（一）基础数据表1_业务科室及项目成本人工时累计数 '!H61/'（一）基础数据表1_业务科室及项目成本人工时累计数 '!$F$61)</f>
        <v>-</v>
      </c>
      <c r="G61" s="31" t="str">
        <f>IF('（一）基础数据表1_业务科室及项目成本人工时累计数 '!$F$61=0,"-",'（八）科室完全成本归集'!$E$59*'（一）基础数据表1_业务科室及项目成本人工时累计数 '!I61/'（一）基础数据表1_业务科室及项目成本人工时累计数 '!$F$61)</f>
        <v>-</v>
      </c>
      <c r="H61" s="31" t="str">
        <f>IF('（一）基础数据表1_业务科室及项目成本人工时累计数 '!$F$61=0,"-",'（八）科室完全成本归集'!$E$59*'（一）基础数据表1_业务科室及项目成本人工时累计数 '!J61/'（一）基础数据表1_业务科室及项目成本人工时累计数 '!$F$61)</f>
        <v>-</v>
      </c>
      <c r="I61" s="31" t="str">
        <f>IF('（一）基础数据表1_业务科室及项目成本人工时累计数 '!$F$61=0,"-",'（八）科室完全成本归集'!$E$59*'（一）基础数据表1_业务科室及项目成本人工时累计数 '!K61/'（一）基础数据表1_业务科室及项目成本人工时累计数 '!$F$61)</f>
        <v>-</v>
      </c>
      <c r="J61" s="31" t="str">
        <f>IF('（一）基础数据表1_业务科室及项目成本人工时累计数 '!$F$61=0,"-",'（八）科室完全成本归集'!$E$59*'（一）基础数据表1_业务科室及项目成本人工时累计数 '!L61/'（一）基础数据表1_业务科室及项目成本人工时累计数 '!$F$61)</f>
        <v>-</v>
      </c>
      <c r="K61" s="31" t="str">
        <f>IF('（一）基础数据表1_业务科室及项目成本人工时累计数 '!$F$61=0,"-",'（八）科室完全成本归集'!$E$59*'（一）基础数据表1_业务科室及项目成本人工时累计数 '!M61/'（一）基础数据表1_业务科室及项目成本人工时累计数 '!$F$61)</f>
        <v>-</v>
      </c>
      <c r="L61" s="31" t="str">
        <f>IF('（一）基础数据表1_业务科室及项目成本人工时累计数 '!$F$61=0,"-",'（八）科室完全成本归集'!$E$59*'（一）基础数据表1_业务科室及项目成本人工时累计数 '!N61/'（一）基础数据表1_业务科室及项目成本人工时累计数 '!$F$61)</f>
        <v>-</v>
      </c>
      <c r="M61" s="31" t="str">
        <f>IF('（一）基础数据表1_业务科室及项目成本人工时累计数 '!$F$61=0,"-",'（八）科室完全成本归集'!$E$59*'（一）基础数据表1_业务科室及项目成本人工时累计数 '!O61/'（一）基础数据表1_业务科室及项目成本人工时累计数 '!$F$61)</f>
        <v>-</v>
      </c>
      <c r="N61" s="31" t="str">
        <f>IF('（一）基础数据表1_业务科室及项目成本人工时累计数 '!$F$61=0,"-",'（八）科室完全成本归集'!$E$59*'（一）基础数据表1_业务科室及项目成本人工时累计数 '!P61/'（一）基础数据表1_业务科室及项目成本人工时累计数 '!$F$61)</f>
        <v>-</v>
      </c>
      <c r="O61" s="31" t="str">
        <f>IF('（一）基础数据表1_业务科室及项目成本人工时累计数 '!$F$61=0,"-",'（八）科室完全成本归集'!$E$59*'（一）基础数据表1_业务科室及项目成本人工时累计数 '!Q61/'（一）基础数据表1_业务科室及项目成本人工时累计数 '!$F$61)</f>
        <v>-</v>
      </c>
      <c r="P61" s="31" t="str">
        <f>IF('（一）基础数据表1_业务科室及项目成本人工时累计数 '!$F$61=0,"-",'（八）科室完全成本归集'!$E$59*'（一）基础数据表1_业务科室及项目成本人工时累计数 '!R61/'（一）基础数据表1_业务科室及项目成本人工时累计数 '!$F$61)</f>
        <v>-</v>
      </c>
      <c r="Q61" s="31" t="str">
        <f>IF('（一）基础数据表1_业务科室及项目成本人工时累计数 '!$F$61=0,"-",'（八）科室完全成本归集'!$E$59*'（一）基础数据表1_业务科室及项目成本人工时累计数 '!S61/'（一）基础数据表1_业务科室及项目成本人工时累计数 '!$F$61)</f>
        <v>-</v>
      </c>
      <c r="R61" s="31" t="str">
        <f>IF('（一）基础数据表1_业务科室及项目成本人工时累计数 '!$F$61=0,"-",'（八）科室完全成本归集'!$E$59*'（一）基础数据表1_业务科室及项目成本人工时累计数 '!T61/'（一）基础数据表1_业务科室及项目成本人工时累计数 '!$F$61)</f>
        <v>-</v>
      </c>
      <c r="S61" s="31" t="str">
        <f>IF('（一）基础数据表1_业务科室及项目成本人工时累计数 '!$F$61=0,"-",'（八）科室完全成本归集'!$E$59*'（一）基础数据表1_业务科室及项目成本人工时累计数 '!U61/'（一）基础数据表1_业务科室及项目成本人工时累计数 '!$F$61)</f>
        <v>-</v>
      </c>
      <c r="T61" s="31" t="str">
        <f>IF('（一）基础数据表1_业务科室及项目成本人工时累计数 '!$F$61=0,"-",'（八）科室完全成本归集'!$E$59*'（一）基础数据表1_业务科室及项目成本人工时累计数 '!V61/'（一）基础数据表1_业务科室及项目成本人工时累计数 '!$F$61)</f>
        <v>-</v>
      </c>
      <c r="U61" s="31" t="str">
        <f>IF('（一）基础数据表1_业务科室及项目成本人工时累计数 '!$F$61=0,"-",'（八）科室完全成本归集'!$E$59*'（一）基础数据表1_业务科室及项目成本人工时累计数 '!W61/'（一）基础数据表1_业务科室及项目成本人工时累计数 '!$F$61)</f>
        <v>-</v>
      </c>
      <c r="V61" s="31" t="str">
        <f>IF('（一）基础数据表1_业务科室及项目成本人工时累计数 '!$F$61=0,"-",'（八）科室完全成本归集'!$E$59*'（一）基础数据表1_业务科室及项目成本人工时累计数 '!X61/'（一）基础数据表1_业务科室及项目成本人工时累计数 '!$F$61)</f>
        <v>-</v>
      </c>
      <c r="W61" s="31" t="str">
        <f>IF('（一）基础数据表1_业务科室及项目成本人工时累计数 '!$F$61=0,"-",'（八）科室完全成本归集'!$E$59*'（一）基础数据表1_业务科室及项目成本人工时累计数 '!Y61/'（一）基础数据表1_业务科室及项目成本人工时累计数 '!$F$61)</f>
        <v>-</v>
      </c>
      <c r="X61" s="42"/>
    </row>
    <row r="62" spans="1:24" x14ac:dyDescent="0.15">
      <c r="A62" s="32">
        <v>2023</v>
      </c>
      <c r="B62" s="32">
        <v>6</v>
      </c>
      <c r="C62" s="36" t="s">
        <v>38</v>
      </c>
      <c r="D62" s="31">
        <f t="shared" si="15"/>
        <v>0</v>
      </c>
      <c r="E62" s="31">
        <f t="shared" si="16"/>
        <v>0</v>
      </c>
      <c r="F62" s="31" t="str">
        <f>IF('（一）基础数据表1_业务科室及项目成本人工时累计数 '!$F$62=0,"-",'（八）科室完全成本归集'!$E$60*'（一）基础数据表1_业务科室及项目成本人工时累计数 '!H62/'（一）基础数据表1_业务科室及项目成本人工时累计数 '!$F$62)</f>
        <v>-</v>
      </c>
      <c r="G62" s="31" t="str">
        <f>IF('（一）基础数据表1_业务科室及项目成本人工时累计数 '!$F$62=0,"-",'（八）科室完全成本归集'!$E$60*'（一）基础数据表1_业务科室及项目成本人工时累计数 '!I62/'（一）基础数据表1_业务科室及项目成本人工时累计数 '!$F$62)</f>
        <v>-</v>
      </c>
      <c r="H62" s="31" t="str">
        <f>IF('（一）基础数据表1_业务科室及项目成本人工时累计数 '!$F$62=0,"-",'（八）科室完全成本归集'!$E$60*'（一）基础数据表1_业务科室及项目成本人工时累计数 '!J62/'（一）基础数据表1_业务科室及项目成本人工时累计数 '!$F$62)</f>
        <v>-</v>
      </c>
      <c r="I62" s="31" t="str">
        <f>IF('（一）基础数据表1_业务科室及项目成本人工时累计数 '!$F$62=0,"-",'（八）科室完全成本归集'!$E$60*'（一）基础数据表1_业务科室及项目成本人工时累计数 '!K62/'（一）基础数据表1_业务科室及项目成本人工时累计数 '!$F$62)</f>
        <v>-</v>
      </c>
      <c r="J62" s="31" t="str">
        <f>IF('（一）基础数据表1_业务科室及项目成本人工时累计数 '!$F$62=0,"-",'（八）科室完全成本归集'!$E$60*'（一）基础数据表1_业务科室及项目成本人工时累计数 '!L62/'（一）基础数据表1_业务科室及项目成本人工时累计数 '!$F$62)</f>
        <v>-</v>
      </c>
      <c r="K62" s="31" t="str">
        <f>IF('（一）基础数据表1_业务科室及项目成本人工时累计数 '!$F$62=0,"-",'（八）科室完全成本归集'!$E$60*'（一）基础数据表1_业务科室及项目成本人工时累计数 '!M62/'（一）基础数据表1_业务科室及项目成本人工时累计数 '!$F$62)</f>
        <v>-</v>
      </c>
      <c r="L62" s="31" t="str">
        <f>IF('（一）基础数据表1_业务科室及项目成本人工时累计数 '!$F$62=0,"-",'（八）科室完全成本归集'!$E$60*'（一）基础数据表1_业务科室及项目成本人工时累计数 '!N62/'（一）基础数据表1_业务科室及项目成本人工时累计数 '!$F$62)</f>
        <v>-</v>
      </c>
      <c r="M62" s="31" t="str">
        <f>IF('（一）基础数据表1_业务科室及项目成本人工时累计数 '!$F$62=0,"-",'（八）科室完全成本归集'!$E$60*'（一）基础数据表1_业务科室及项目成本人工时累计数 '!O62/'（一）基础数据表1_业务科室及项目成本人工时累计数 '!$F$62)</f>
        <v>-</v>
      </c>
      <c r="N62" s="31" t="str">
        <f>IF('（一）基础数据表1_业务科室及项目成本人工时累计数 '!$F$62=0,"-",'（八）科室完全成本归集'!$E$60*'（一）基础数据表1_业务科室及项目成本人工时累计数 '!P62/'（一）基础数据表1_业务科室及项目成本人工时累计数 '!$F$62)</f>
        <v>-</v>
      </c>
      <c r="O62" s="31" t="str">
        <f>IF('（一）基础数据表1_业务科室及项目成本人工时累计数 '!$F$62=0,"-",'（八）科室完全成本归集'!$E$60*'（一）基础数据表1_业务科室及项目成本人工时累计数 '!Q62/'（一）基础数据表1_业务科室及项目成本人工时累计数 '!$F$62)</f>
        <v>-</v>
      </c>
      <c r="P62" s="31" t="str">
        <f>IF('（一）基础数据表1_业务科室及项目成本人工时累计数 '!$F$62=0,"-",'（八）科室完全成本归集'!$E$60*'（一）基础数据表1_业务科室及项目成本人工时累计数 '!R62/'（一）基础数据表1_业务科室及项目成本人工时累计数 '!$F$62)</f>
        <v>-</v>
      </c>
      <c r="Q62" s="31" t="str">
        <f>IF('（一）基础数据表1_业务科室及项目成本人工时累计数 '!$F$62=0,"-",'（八）科室完全成本归集'!$E$60*'（一）基础数据表1_业务科室及项目成本人工时累计数 '!S62/'（一）基础数据表1_业务科室及项目成本人工时累计数 '!$F$62)</f>
        <v>-</v>
      </c>
      <c r="R62" s="31" t="str">
        <f>IF('（一）基础数据表1_业务科室及项目成本人工时累计数 '!$F$62=0,"-",'（八）科室完全成本归集'!$E$60*'（一）基础数据表1_业务科室及项目成本人工时累计数 '!T62/'（一）基础数据表1_业务科室及项目成本人工时累计数 '!$F$62)</f>
        <v>-</v>
      </c>
      <c r="S62" s="31" t="str">
        <f>IF('（一）基础数据表1_业务科室及项目成本人工时累计数 '!$F$62=0,"-",'（八）科室完全成本归集'!$E$60*'（一）基础数据表1_业务科室及项目成本人工时累计数 '!U62/'（一）基础数据表1_业务科室及项目成本人工时累计数 '!$F$62)</f>
        <v>-</v>
      </c>
      <c r="T62" s="31" t="str">
        <f>IF('（一）基础数据表1_业务科室及项目成本人工时累计数 '!$F$62=0,"-",'（八）科室完全成本归集'!$E$60*'（一）基础数据表1_业务科室及项目成本人工时累计数 '!V62/'（一）基础数据表1_业务科室及项目成本人工时累计数 '!$F$62)</f>
        <v>-</v>
      </c>
      <c r="U62" s="31" t="str">
        <f>IF('（一）基础数据表1_业务科室及项目成本人工时累计数 '!$F$62=0,"-",'（八）科室完全成本归集'!$E$60*'（一）基础数据表1_业务科室及项目成本人工时累计数 '!W62/'（一）基础数据表1_业务科室及项目成本人工时累计数 '!$F$62)</f>
        <v>-</v>
      </c>
      <c r="V62" s="31" t="str">
        <f>IF('（一）基础数据表1_业务科室及项目成本人工时累计数 '!$F$62=0,"-",'（八）科室完全成本归集'!$E$60*'（一）基础数据表1_业务科室及项目成本人工时累计数 '!X62/'（一）基础数据表1_业务科室及项目成本人工时累计数 '!$F$62)</f>
        <v>-</v>
      </c>
      <c r="W62" s="31" t="str">
        <f>IF('（一）基础数据表1_业务科室及项目成本人工时累计数 '!$F$62=0,"-",'（八）科室完全成本归集'!$E$60*'（一）基础数据表1_业务科室及项目成本人工时累计数 '!Y62/'（一）基础数据表1_业务科室及项目成本人工时累计数 '!$F$62)</f>
        <v>-</v>
      </c>
      <c r="X62" s="42"/>
    </row>
    <row r="63" spans="1:24" x14ac:dyDescent="0.15">
      <c r="A63" s="32">
        <v>2023</v>
      </c>
      <c r="B63" s="32">
        <v>6</v>
      </c>
      <c r="C63" s="40" t="s">
        <v>80</v>
      </c>
      <c r="D63" s="31">
        <f t="shared" si="15"/>
        <v>0</v>
      </c>
      <c r="E63" s="31">
        <f t="shared" si="16"/>
        <v>0</v>
      </c>
      <c r="F63" s="31" t="str">
        <f>IF('（一）基础数据表1_业务科室及项目成本人工时累计数 '!$F$63=0,"-",'（八）科室完全成本归集'!$E$61*'（一）基础数据表1_业务科室及项目成本人工时累计数 '!H63/'（一）基础数据表1_业务科室及项目成本人工时累计数 '!$F$63)</f>
        <v>-</v>
      </c>
      <c r="G63" s="31" t="str">
        <f>IF('（一）基础数据表1_业务科室及项目成本人工时累计数 '!$F$63=0,"-",'（八）科室完全成本归集'!$E$61*'（一）基础数据表1_业务科室及项目成本人工时累计数 '!I63/'（一）基础数据表1_业务科室及项目成本人工时累计数 '!$F$63)</f>
        <v>-</v>
      </c>
      <c r="H63" s="31" t="str">
        <f>IF('（一）基础数据表1_业务科室及项目成本人工时累计数 '!$F$63=0,"-",'（八）科室完全成本归集'!$E$61*'（一）基础数据表1_业务科室及项目成本人工时累计数 '!J63/'（一）基础数据表1_业务科室及项目成本人工时累计数 '!$F$63)</f>
        <v>-</v>
      </c>
      <c r="I63" s="31" t="str">
        <f>IF('（一）基础数据表1_业务科室及项目成本人工时累计数 '!$F$63=0,"-",'（八）科室完全成本归集'!$E$61*'（一）基础数据表1_业务科室及项目成本人工时累计数 '!K63/'（一）基础数据表1_业务科室及项目成本人工时累计数 '!$F$63)</f>
        <v>-</v>
      </c>
      <c r="J63" s="31" t="str">
        <f>IF('（一）基础数据表1_业务科室及项目成本人工时累计数 '!$F$63=0,"-",'（八）科室完全成本归集'!$E$61*'（一）基础数据表1_业务科室及项目成本人工时累计数 '!L63/'（一）基础数据表1_业务科室及项目成本人工时累计数 '!$F$63)</f>
        <v>-</v>
      </c>
      <c r="K63" s="31" t="str">
        <f>IF('（一）基础数据表1_业务科室及项目成本人工时累计数 '!$F$63=0,"-",'（八）科室完全成本归集'!$E$61*'（一）基础数据表1_业务科室及项目成本人工时累计数 '!M63/'（一）基础数据表1_业务科室及项目成本人工时累计数 '!$F$63)</f>
        <v>-</v>
      </c>
      <c r="L63" s="31" t="str">
        <f>IF('（一）基础数据表1_业务科室及项目成本人工时累计数 '!$F$63=0,"-",'（八）科室完全成本归集'!$E$61*'（一）基础数据表1_业务科室及项目成本人工时累计数 '!N63/'（一）基础数据表1_业务科室及项目成本人工时累计数 '!$F$63)</f>
        <v>-</v>
      </c>
      <c r="M63" s="31" t="str">
        <f>IF('（一）基础数据表1_业务科室及项目成本人工时累计数 '!$F$63=0,"-",'（八）科室完全成本归集'!$E$61*'（一）基础数据表1_业务科室及项目成本人工时累计数 '!O63/'（一）基础数据表1_业务科室及项目成本人工时累计数 '!$F$63)</f>
        <v>-</v>
      </c>
      <c r="N63" s="31" t="str">
        <f>IF('（一）基础数据表1_业务科室及项目成本人工时累计数 '!$F$63=0,"-",'（八）科室完全成本归集'!$E$61*'（一）基础数据表1_业务科室及项目成本人工时累计数 '!P63/'（一）基础数据表1_业务科室及项目成本人工时累计数 '!$F$63)</f>
        <v>-</v>
      </c>
      <c r="O63" s="31" t="str">
        <f>IF('（一）基础数据表1_业务科室及项目成本人工时累计数 '!$F$63=0,"-",'（八）科室完全成本归集'!$E$61*'（一）基础数据表1_业务科室及项目成本人工时累计数 '!Q63/'（一）基础数据表1_业务科室及项目成本人工时累计数 '!$F$63)</f>
        <v>-</v>
      </c>
      <c r="P63" s="31" t="str">
        <f>IF('（一）基础数据表1_业务科室及项目成本人工时累计数 '!$F$63=0,"-",'（八）科室完全成本归集'!$E$61*'（一）基础数据表1_业务科室及项目成本人工时累计数 '!R63/'（一）基础数据表1_业务科室及项目成本人工时累计数 '!$F$63)</f>
        <v>-</v>
      </c>
      <c r="Q63" s="31" t="str">
        <f>IF('（一）基础数据表1_业务科室及项目成本人工时累计数 '!$F$63=0,"-",'（八）科室完全成本归集'!$E$61*'（一）基础数据表1_业务科室及项目成本人工时累计数 '!S63/'（一）基础数据表1_业务科室及项目成本人工时累计数 '!$F$63)</f>
        <v>-</v>
      </c>
      <c r="R63" s="31" t="str">
        <f>IF('（一）基础数据表1_业务科室及项目成本人工时累计数 '!$F$63=0,"-",'（八）科室完全成本归集'!$E$61*'（一）基础数据表1_业务科室及项目成本人工时累计数 '!T63/'（一）基础数据表1_业务科室及项目成本人工时累计数 '!$F$63)</f>
        <v>-</v>
      </c>
      <c r="S63" s="31" t="str">
        <f>IF('（一）基础数据表1_业务科室及项目成本人工时累计数 '!$F$63=0,"-",'（八）科室完全成本归集'!$E$61*'（一）基础数据表1_业务科室及项目成本人工时累计数 '!U63/'（一）基础数据表1_业务科室及项目成本人工时累计数 '!$F$63)</f>
        <v>-</v>
      </c>
      <c r="T63" s="31" t="str">
        <f>IF('（一）基础数据表1_业务科室及项目成本人工时累计数 '!$F$63=0,"-",'（八）科室完全成本归集'!$E$61*'（一）基础数据表1_业务科室及项目成本人工时累计数 '!V63/'（一）基础数据表1_业务科室及项目成本人工时累计数 '!$F$63)</f>
        <v>-</v>
      </c>
      <c r="U63" s="31" t="str">
        <f>IF('（一）基础数据表1_业务科室及项目成本人工时累计数 '!$F$63=0,"-",'（八）科室完全成本归集'!$E$61*'（一）基础数据表1_业务科室及项目成本人工时累计数 '!W63/'（一）基础数据表1_业务科室及项目成本人工时累计数 '!$F$63)</f>
        <v>-</v>
      </c>
      <c r="V63" s="31" t="str">
        <f>IF('（一）基础数据表1_业务科室及项目成本人工时累计数 '!$F$63=0,"-",'（八）科室完全成本归集'!$E$61*'（一）基础数据表1_业务科室及项目成本人工时累计数 '!X63/'（一）基础数据表1_业务科室及项目成本人工时累计数 '!$F$63)</f>
        <v>-</v>
      </c>
      <c r="W63" s="31" t="str">
        <f>IF('（一）基础数据表1_业务科室及项目成本人工时累计数 '!$F$63=0,"-",'（八）科室完全成本归集'!$E$61*'（一）基础数据表1_业务科室及项目成本人工时累计数 '!Y63/'（一）基础数据表1_业务科室及项目成本人工时累计数 '!$F$63)</f>
        <v>-</v>
      </c>
      <c r="X63" s="42"/>
    </row>
    <row r="64" spans="1:24" x14ac:dyDescent="0.15">
      <c r="A64" s="32">
        <v>2023</v>
      </c>
      <c r="B64" s="32">
        <v>6</v>
      </c>
      <c r="C64" s="36" t="s">
        <v>41</v>
      </c>
      <c r="D64" s="31">
        <f t="shared" si="15"/>
        <v>0</v>
      </c>
      <c r="E64" s="31">
        <f t="shared" si="16"/>
        <v>0</v>
      </c>
      <c r="F64" s="31" t="str">
        <f>IF('（一）基础数据表1_业务科室及项目成本人工时累计数 '!$F$64=0,"-",'（八）科室完全成本归集'!$E$62*'（一）基础数据表1_业务科室及项目成本人工时累计数 '!H64/'（一）基础数据表1_业务科室及项目成本人工时累计数 '!$F$64)</f>
        <v>-</v>
      </c>
      <c r="G64" s="31" t="str">
        <f>IF('（一）基础数据表1_业务科室及项目成本人工时累计数 '!$F$64=0,"-",'（八）科室完全成本归集'!$E$62*'（一）基础数据表1_业务科室及项目成本人工时累计数 '!I64/'（一）基础数据表1_业务科室及项目成本人工时累计数 '!$F$64)</f>
        <v>-</v>
      </c>
      <c r="H64" s="31" t="str">
        <f>IF('（一）基础数据表1_业务科室及项目成本人工时累计数 '!$F$64=0,"-",'（八）科室完全成本归集'!$E$62*'（一）基础数据表1_业务科室及项目成本人工时累计数 '!J64/'（一）基础数据表1_业务科室及项目成本人工时累计数 '!$F$64)</f>
        <v>-</v>
      </c>
      <c r="I64" s="31" t="str">
        <f>IF('（一）基础数据表1_业务科室及项目成本人工时累计数 '!$F$64=0,"-",'（八）科室完全成本归集'!$E$62*'（一）基础数据表1_业务科室及项目成本人工时累计数 '!K64/'（一）基础数据表1_业务科室及项目成本人工时累计数 '!$F$64)</f>
        <v>-</v>
      </c>
      <c r="J64" s="31" t="str">
        <f>IF('（一）基础数据表1_业务科室及项目成本人工时累计数 '!$F$64=0,"-",'（八）科室完全成本归集'!$E$62*'（一）基础数据表1_业务科室及项目成本人工时累计数 '!L64/'（一）基础数据表1_业务科室及项目成本人工时累计数 '!$F$64)</f>
        <v>-</v>
      </c>
      <c r="K64" s="31" t="str">
        <f>IF('（一）基础数据表1_业务科室及项目成本人工时累计数 '!$F$64=0,"-",'（八）科室完全成本归集'!$E$62*'（一）基础数据表1_业务科室及项目成本人工时累计数 '!M64/'（一）基础数据表1_业务科室及项目成本人工时累计数 '!$F$64)</f>
        <v>-</v>
      </c>
      <c r="L64" s="31" t="str">
        <f>IF('（一）基础数据表1_业务科室及项目成本人工时累计数 '!$F$64=0,"-",'（八）科室完全成本归集'!$E$62*'（一）基础数据表1_业务科室及项目成本人工时累计数 '!N64/'（一）基础数据表1_业务科室及项目成本人工时累计数 '!$F$64)</f>
        <v>-</v>
      </c>
      <c r="M64" s="31" t="str">
        <f>IF('（一）基础数据表1_业务科室及项目成本人工时累计数 '!$F$64=0,"-",'（八）科室完全成本归集'!$E$62*'（一）基础数据表1_业务科室及项目成本人工时累计数 '!O64/'（一）基础数据表1_业务科室及项目成本人工时累计数 '!$F$64)</f>
        <v>-</v>
      </c>
      <c r="N64" s="31" t="str">
        <f>IF('（一）基础数据表1_业务科室及项目成本人工时累计数 '!$F$64=0,"-",'（八）科室完全成本归集'!$E$62*'（一）基础数据表1_业务科室及项目成本人工时累计数 '!P64/'（一）基础数据表1_业务科室及项目成本人工时累计数 '!$F$64)</f>
        <v>-</v>
      </c>
      <c r="O64" s="31" t="str">
        <f>IF('（一）基础数据表1_业务科室及项目成本人工时累计数 '!$F$64=0,"-",'（八）科室完全成本归集'!$E$62*'（一）基础数据表1_业务科室及项目成本人工时累计数 '!Q64/'（一）基础数据表1_业务科室及项目成本人工时累计数 '!$F$64)</f>
        <v>-</v>
      </c>
      <c r="P64" s="31" t="str">
        <f>IF('（一）基础数据表1_业务科室及项目成本人工时累计数 '!$F$64=0,"-",'（八）科室完全成本归集'!$E$62*'（一）基础数据表1_业务科室及项目成本人工时累计数 '!R64/'（一）基础数据表1_业务科室及项目成本人工时累计数 '!$F$64)</f>
        <v>-</v>
      </c>
      <c r="Q64" s="31" t="str">
        <f>IF('（一）基础数据表1_业务科室及项目成本人工时累计数 '!$F$64=0,"-",'（八）科室完全成本归集'!$E$62*'（一）基础数据表1_业务科室及项目成本人工时累计数 '!S64/'（一）基础数据表1_业务科室及项目成本人工时累计数 '!$F$64)</f>
        <v>-</v>
      </c>
      <c r="R64" s="31" t="str">
        <f>IF('（一）基础数据表1_业务科室及项目成本人工时累计数 '!$F$64=0,"-",'（八）科室完全成本归集'!$E$62*'（一）基础数据表1_业务科室及项目成本人工时累计数 '!T64/'（一）基础数据表1_业务科室及项目成本人工时累计数 '!$F$64)</f>
        <v>-</v>
      </c>
      <c r="S64" s="31" t="str">
        <f>IF('（一）基础数据表1_业务科室及项目成本人工时累计数 '!$F$64=0,"-",'（八）科室完全成本归集'!$E$62*'（一）基础数据表1_业务科室及项目成本人工时累计数 '!U64/'（一）基础数据表1_业务科室及项目成本人工时累计数 '!$F$64)</f>
        <v>-</v>
      </c>
      <c r="T64" s="31" t="str">
        <f>IF('（一）基础数据表1_业务科室及项目成本人工时累计数 '!$F$64=0,"-",'（八）科室完全成本归集'!$E$62*'（一）基础数据表1_业务科室及项目成本人工时累计数 '!V64/'（一）基础数据表1_业务科室及项目成本人工时累计数 '!$F$64)</f>
        <v>-</v>
      </c>
      <c r="U64" s="31" t="str">
        <f>IF('（一）基础数据表1_业务科室及项目成本人工时累计数 '!$F$64=0,"-",'（八）科室完全成本归集'!$E$62*'（一）基础数据表1_业务科室及项目成本人工时累计数 '!W64/'（一）基础数据表1_业务科室及项目成本人工时累计数 '!$F$64)</f>
        <v>-</v>
      </c>
      <c r="V64" s="31" t="str">
        <f>IF('（一）基础数据表1_业务科室及项目成本人工时累计数 '!$F$64=0,"-",'（八）科室完全成本归集'!$E$62*'（一）基础数据表1_业务科室及项目成本人工时累计数 '!X64/'（一）基础数据表1_业务科室及项目成本人工时累计数 '!$F$64)</f>
        <v>-</v>
      </c>
      <c r="W64" s="31" t="str">
        <f>IF('（一）基础数据表1_业务科室及项目成本人工时累计数 '!$F$64=0,"-",'（八）科室完全成本归集'!$E$62*'（一）基础数据表1_业务科室及项目成本人工时累计数 '!Y64/'（一）基础数据表1_业务科室及项目成本人工时累计数 '!$F$64)</f>
        <v>-</v>
      </c>
      <c r="X64" s="42"/>
    </row>
    <row r="65" spans="1:24" x14ac:dyDescent="0.15">
      <c r="A65" s="32">
        <v>2023</v>
      </c>
      <c r="B65" s="32">
        <v>6</v>
      </c>
      <c r="C65" s="36" t="s">
        <v>42</v>
      </c>
      <c r="D65" s="31">
        <f t="shared" si="15"/>
        <v>0</v>
      </c>
      <c r="E65" s="31">
        <f t="shared" si="16"/>
        <v>0</v>
      </c>
      <c r="F65" s="31" t="str">
        <f>IF('（一）基础数据表1_业务科室及项目成本人工时累计数 '!$F$65=0,"-",'（八）科室完全成本归集'!$E$63*'（一）基础数据表1_业务科室及项目成本人工时累计数 '!H65/'（一）基础数据表1_业务科室及项目成本人工时累计数 '!$F$65)</f>
        <v>-</v>
      </c>
      <c r="G65" s="31" t="str">
        <f>IF('（一）基础数据表1_业务科室及项目成本人工时累计数 '!$F$65=0,"-",'（八）科室完全成本归集'!$E$63*'（一）基础数据表1_业务科室及项目成本人工时累计数 '!I65/'（一）基础数据表1_业务科室及项目成本人工时累计数 '!$F$65)</f>
        <v>-</v>
      </c>
      <c r="H65" s="31" t="str">
        <f>IF('（一）基础数据表1_业务科室及项目成本人工时累计数 '!$F$65=0,"-",'（八）科室完全成本归集'!$E$63*'（一）基础数据表1_业务科室及项目成本人工时累计数 '!J65/'（一）基础数据表1_业务科室及项目成本人工时累计数 '!$F$65)</f>
        <v>-</v>
      </c>
      <c r="I65" s="31" t="str">
        <f>IF('（一）基础数据表1_业务科室及项目成本人工时累计数 '!$F$65=0,"-",'（八）科室完全成本归集'!$E$63*'（一）基础数据表1_业务科室及项目成本人工时累计数 '!K65/'（一）基础数据表1_业务科室及项目成本人工时累计数 '!$F$65)</f>
        <v>-</v>
      </c>
      <c r="J65" s="31" t="str">
        <f>IF('（一）基础数据表1_业务科室及项目成本人工时累计数 '!$F$65=0,"-",'（八）科室完全成本归集'!$E$63*'（一）基础数据表1_业务科室及项目成本人工时累计数 '!L65/'（一）基础数据表1_业务科室及项目成本人工时累计数 '!$F$65)</f>
        <v>-</v>
      </c>
      <c r="K65" s="31" t="str">
        <f>IF('（一）基础数据表1_业务科室及项目成本人工时累计数 '!$F$65=0,"-",'（八）科室完全成本归集'!$E$63*'（一）基础数据表1_业务科室及项目成本人工时累计数 '!M65/'（一）基础数据表1_业务科室及项目成本人工时累计数 '!$F$65)</f>
        <v>-</v>
      </c>
      <c r="L65" s="31" t="str">
        <f>IF('（一）基础数据表1_业务科室及项目成本人工时累计数 '!$F$65=0,"-",'（八）科室完全成本归集'!$E$63*'（一）基础数据表1_业务科室及项目成本人工时累计数 '!N65/'（一）基础数据表1_业务科室及项目成本人工时累计数 '!$F$65)</f>
        <v>-</v>
      </c>
      <c r="M65" s="31" t="str">
        <f>IF('（一）基础数据表1_业务科室及项目成本人工时累计数 '!$F$65=0,"-",'（八）科室完全成本归集'!$E$63*'（一）基础数据表1_业务科室及项目成本人工时累计数 '!O65/'（一）基础数据表1_业务科室及项目成本人工时累计数 '!$F$65)</f>
        <v>-</v>
      </c>
      <c r="N65" s="31" t="str">
        <f>IF('（一）基础数据表1_业务科室及项目成本人工时累计数 '!$F$65=0,"-",'（八）科室完全成本归集'!$E$63*'（一）基础数据表1_业务科室及项目成本人工时累计数 '!P65/'（一）基础数据表1_业务科室及项目成本人工时累计数 '!$F$65)</f>
        <v>-</v>
      </c>
      <c r="O65" s="31" t="str">
        <f>IF('（一）基础数据表1_业务科室及项目成本人工时累计数 '!$F$65=0,"-",'（八）科室完全成本归集'!$E$63*'（一）基础数据表1_业务科室及项目成本人工时累计数 '!Q65/'（一）基础数据表1_业务科室及项目成本人工时累计数 '!$F$65)</f>
        <v>-</v>
      </c>
      <c r="P65" s="31" t="str">
        <f>IF('（一）基础数据表1_业务科室及项目成本人工时累计数 '!$F$65=0,"-",'（八）科室完全成本归集'!$E$63*'（一）基础数据表1_业务科室及项目成本人工时累计数 '!R65/'（一）基础数据表1_业务科室及项目成本人工时累计数 '!$F$65)</f>
        <v>-</v>
      </c>
      <c r="Q65" s="31" t="str">
        <f>IF('（一）基础数据表1_业务科室及项目成本人工时累计数 '!$F$65=0,"-",'（八）科室完全成本归集'!$E$63*'（一）基础数据表1_业务科室及项目成本人工时累计数 '!S65/'（一）基础数据表1_业务科室及项目成本人工时累计数 '!$F$65)</f>
        <v>-</v>
      </c>
      <c r="R65" s="31" t="str">
        <f>IF('（一）基础数据表1_业务科室及项目成本人工时累计数 '!$F$65=0,"-",'（八）科室完全成本归集'!$E$63*'（一）基础数据表1_业务科室及项目成本人工时累计数 '!T65/'（一）基础数据表1_业务科室及项目成本人工时累计数 '!$F$65)</f>
        <v>-</v>
      </c>
      <c r="S65" s="31" t="str">
        <f>IF('（一）基础数据表1_业务科室及项目成本人工时累计数 '!$F$65=0,"-",'（八）科室完全成本归集'!$E$63*'（一）基础数据表1_业务科室及项目成本人工时累计数 '!U65/'（一）基础数据表1_业务科室及项目成本人工时累计数 '!$F$65)</f>
        <v>-</v>
      </c>
      <c r="T65" s="31" t="str">
        <f>IF('（一）基础数据表1_业务科室及项目成本人工时累计数 '!$F$65=0,"-",'（八）科室完全成本归集'!$E$63*'（一）基础数据表1_业务科室及项目成本人工时累计数 '!V65/'（一）基础数据表1_业务科室及项目成本人工时累计数 '!$F$65)</f>
        <v>-</v>
      </c>
      <c r="U65" s="31" t="str">
        <f>IF('（一）基础数据表1_业务科室及项目成本人工时累计数 '!$F$65=0,"-",'（八）科室完全成本归集'!$E$63*'（一）基础数据表1_业务科室及项目成本人工时累计数 '!W65/'（一）基础数据表1_业务科室及项目成本人工时累计数 '!$F$65)</f>
        <v>-</v>
      </c>
      <c r="V65" s="31" t="str">
        <f>IF('（一）基础数据表1_业务科室及项目成本人工时累计数 '!$F$65=0,"-",'（八）科室完全成本归集'!$E$63*'（一）基础数据表1_业务科室及项目成本人工时累计数 '!X65/'（一）基础数据表1_业务科室及项目成本人工时累计数 '!$F$65)</f>
        <v>-</v>
      </c>
      <c r="W65" s="31" t="str">
        <f>IF('（一）基础数据表1_业务科室及项目成本人工时累计数 '!$F$65=0,"-",'（八）科室完全成本归集'!$E$63*'（一）基础数据表1_业务科室及项目成本人工时累计数 '!Y65/'（一）基础数据表1_业务科室及项目成本人工时累计数 '!$F$65)</f>
        <v>-</v>
      </c>
      <c r="X65" s="42"/>
    </row>
    <row r="66" spans="1:24" x14ac:dyDescent="0.15">
      <c r="A66" s="32">
        <v>2023</v>
      </c>
      <c r="B66" s="32">
        <v>6</v>
      </c>
      <c r="C66" s="36" t="s">
        <v>43</v>
      </c>
      <c r="D66" s="31">
        <f t="shared" si="15"/>
        <v>0</v>
      </c>
      <c r="E66" s="31">
        <f t="shared" si="16"/>
        <v>0</v>
      </c>
      <c r="F66" s="31" t="str">
        <f>IF('（一）基础数据表1_业务科室及项目成本人工时累计数 '!$F$66=0,"-",'（八）科室完全成本归集'!$E$64*'（一）基础数据表1_业务科室及项目成本人工时累计数 '!H66/'（一）基础数据表1_业务科室及项目成本人工时累计数 '!$F$66)</f>
        <v>-</v>
      </c>
      <c r="G66" s="31" t="str">
        <f>IF('（一）基础数据表1_业务科室及项目成本人工时累计数 '!$F$66=0,"-",'（八）科室完全成本归集'!$E$64*'（一）基础数据表1_业务科室及项目成本人工时累计数 '!I66/'（一）基础数据表1_业务科室及项目成本人工时累计数 '!$F$66)</f>
        <v>-</v>
      </c>
      <c r="H66" s="31" t="str">
        <f>IF('（一）基础数据表1_业务科室及项目成本人工时累计数 '!$F$66=0,"-",'（八）科室完全成本归集'!$E$64*'（一）基础数据表1_业务科室及项目成本人工时累计数 '!J66/'（一）基础数据表1_业务科室及项目成本人工时累计数 '!$F$66)</f>
        <v>-</v>
      </c>
      <c r="I66" s="31" t="str">
        <f>IF('（一）基础数据表1_业务科室及项目成本人工时累计数 '!$F$66=0,"-",'（八）科室完全成本归集'!$E$64*'（一）基础数据表1_业务科室及项目成本人工时累计数 '!K66/'（一）基础数据表1_业务科室及项目成本人工时累计数 '!$F$66)</f>
        <v>-</v>
      </c>
      <c r="J66" s="31" t="str">
        <f>IF('（一）基础数据表1_业务科室及项目成本人工时累计数 '!$F$66=0,"-",'（八）科室完全成本归集'!$E$64*'（一）基础数据表1_业务科室及项目成本人工时累计数 '!L66/'（一）基础数据表1_业务科室及项目成本人工时累计数 '!$F$66)</f>
        <v>-</v>
      </c>
      <c r="K66" s="31" t="str">
        <f>IF('（一）基础数据表1_业务科室及项目成本人工时累计数 '!$F$66=0,"-",'（八）科室完全成本归集'!$E$64*'（一）基础数据表1_业务科室及项目成本人工时累计数 '!M66/'（一）基础数据表1_业务科室及项目成本人工时累计数 '!$F$66)</f>
        <v>-</v>
      </c>
      <c r="L66" s="31" t="str">
        <f>IF('（一）基础数据表1_业务科室及项目成本人工时累计数 '!$F$66=0,"-",'（八）科室完全成本归集'!$E$64*'（一）基础数据表1_业务科室及项目成本人工时累计数 '!N66/'（一）基础数据表1_业务科室及项目成本人工时累计数 '!$F$66)</f>
        <v>-</v>
      </c>
      <c r="M66" s="31" t="str">
        <f>IF('（一）基础数据表1_业务科室及项目成本人工时累计数 '!$F$66=0,"-",'（八）科室完全成本归集'!$E$64*'（一）基础数据表1_业务科室及项目成本人工时累计数 '!O66/'（一）基础数据表1_业务科室及项目成本人工时累计数 '!$F$66)</f>
        <v>-</v>
      </c>
      <c r="N66" s="31" t="str">
        <f>IF('（一）基础数据表1_业务科室及项目成本人工时累计数 '!$F$66=0,"-",'（八）科室完全成本归集'!$E$64*'（一）基础数据表1_业务科室及项目成本人工时累计数 '!P66/'（一）基础数据表1_业务科室及项目成本人工时累计数 '!$F$66)</f>
        <v>-</v>
      </c>
      <c r="O66" s="31" t="str">
        <f>IF('（一）基础数据表1_业务科室及项目成本人工时累计数 '!$F$66=0,"-",'（八）科室完全成本归集'!$E$64*'（一）基础数据表1_业务科室及项目成本人工时累计数 '!Q66/'（一）基础数据表1_业务科室及项目成本人工时累计数 '!$F$66)</f>
        <v>-</v>
      </c>
      <c r="P66" s="31" t="str">
        <f>IF('（一）基础数据表1_业务科室及项目成本人工时累计数 '!$F$66=0,"-",'（八）科室完全成本归集'!$E$64*'（一）基础数据表1_业务科室及项目成本人工时累计数 '!R66/'（一）基础数据表1_业务科室及项目成本人工时累计数 '!$F$66)</f>
        <v>-</v>
      </c>
      <c r="Q66" s="31" t="str">
        <f>IF('（一）基础数据表1_业务科室及项目成本人工时累计数 '!$F$66=0,"-",'（八）科室完全成本归集'!$E$64*'（一）基础数据表1_业务科室及项目成本人工时累计数 '!S66/'（一）基础数据表1_业务科室及项目成本人工时累计数 '!$F$66)</f>
        <v>-</v>
      </c>
      <c r="R66" s="31" t="str">
        <f>IF('（一）基础数据表1_业务科室及项目成本人工时累计数 '!$F$66=0,"-",'（八）科室完全成本归集'!$E$64*'（一）基础数据表1_业务科室及项目成本人工时累计数 '!T66/'（一）基础数据表1_业务科室及项目成本人工时累计数 '!$F$66)</f>
        <v>-</v>
      </c>
      <c r="S66" s="31" t="str">
        <f>IF('（一）基础数据表1_业务科室及项目成本人工时累计数 '!$F$66=0,"-",'（八）科室完全成本归集'!$E$64*'（一）基础数据表1_业务科室及项目成本人工时累计数 '!U66/'（一）基础数据表1_业务科室及项目成本人工时累计数 '!$F$66)</f>
        <v>-</v>
      </c>
      <c r="T66" s="31" t="str">
        <f>IF('（一）基础数据表1_业务科室及项目成本人工时累计数 '!$F$66=0,"-",'（八）科室完全成本归集'!$E$64*'（一）基础数据表1_业务科室及项目成本人工时累计数 '!V66/'（一）基础数据表1_业务科室及项目成本人工时累计数 '!$F$66)</f>
        <v>-</v>
      </c>
      <c r="U66" s="31" t="str">
        <f>IF('（一）基础数据表1_业务科室及项目成本人工时累计数 '!$F$66=0,"-",'（八）科室完全成本归集'!$E$64*'（一）基础数据表1_业务科室及项目成本人工时累计数 '!W66/'（一）基础数据表1_业务科室及项目成本人工时累计数 '!$F$66)</f>
        <v>-</v>
      </c>
      <c r="V66" s="31" t="str">
        <f>IF('（一）基础数据表1_业务科室及项目成本人工时累计数 '!$F$66=0,"-",'（八）科室完全成本归集'!$E$64*'（一）基础数据表1_业务科室及项目成本人工时累计数 '!X66/'（一）基础数据表1_业务科室及项目成本人工时累计数 '!$F$66)</f>
        <v>-</v>
      </c>
      <c r="W66" s="31" t="str">
        <f>IF('（一）基础数据表1_业务科室及项目成本人工时累计数 '!$F$66=0,"-",'（八）科室完全成本归集'!$E$64*'（一）基础数据表1_业务科室及项目成本人工时累计数 '!Y66/'（一）基础数据表1_业务科室及项目成本人工时累计数 '!$F$66)</f>
        <v>-</v>
      </c>
      <c r="X66" s="42"/>
    </row>
    <row r="67" spans="1:24" x14ac:dyDescent="0.15">
      <c r="A67" s="32">
        <v>2023</v>
      </c>
      <c r="B67" s="32">
        <v>6</v>
      </c>
      <c r="C67" s="36" t="s">
        <v>37</v>
      </c>
      <c r="D67" s="31">
        <f t="shared" si="15"/>
        <v>0</v>
      </c>
      <c r="E67" s="31">
        <f t="shared" si="16"/>
        <v>0</v>
      </c>
      <c r="F67" s="31" t="str">
        <f>IF('（一）基础数据表1_业务科室及项目成本人工时累计数 '!$F$67=0,"-",'（八）科室完全成本归集'!$E$65*'（一）基础数据表1_业务科室及项目成本人工时累计数 '!H67/'（一）基础数据表1_业务科室及项目成本人工时累计数 '!$F$67)</f>
        <v>-</v>
      </c>
      <c r="G67" s="31" t="str">
        <f>IF('（一）基础数据表1_业务科室及项目成本人工时累计数 '!$F$67=0,"-",'（八）科室完全成本归集'!$E$65*'（一）基础数据表1_业务科室及项目成本人工时累计数 '!I67/'（一）基础数据表1_业务科室及项目成本人工时累计数 '!$F$67)</f>
        <v>-</v>
      </c>
      <c r="H67" s="31" t="str">
        <f>IF('（一）基础数据表1_业务科室及项目成本人工时累计数 '!$F$67=0,"-",'（八）科室完全成本归集'!$E$65*'（一）基础数据表1_业务科室及项目成本人工时累计数 '!J67/'（一）基础数据表1_业务科室及项目成本人工时累计数 '!$F$67)</f>
        <v>-</v>
      </c>
      <c r="I67" s="31" t="str">
        <f>IF('（一）基础数据表1_业务科室及项目成本人工时累计数 '!$F$67=0,"-",'（八）科室完全成本归集'!$E$65*'（一）基础数据表1_业务科室及项目成本人工时累计数 '!K67/'（一）基础数据表1_业务科室及项目成本人工时累计数 '!$F$67)</f>
        <v>-</v>
      </c>
      <c r="J67" s="31" t="str">
        <f>IF('（一）基础数据表1_业务科室及项目成本人工时累计数 '!$F$67=0,"-",'（八）科室完全成本归集'!$E$65*'（一）基础数据表1_业务科室及项目成本人工时累计数 '!L67/'（一）基础数据表1_业务科室及项目成本人工时累计数 '!$F$67)</f>
        <v>-</v>
      </c>
      <c r="K67" s="31" t="str">
        <f>IF('（一）基础数据表1_业务科室及项目成本人工时累计数 '!$F$67=0,"-",'（八）科室完全成本归集'!$E$65*'（一）基础数据表1_业务科室及项目成本人工时累计数 '!M67/'（一）基础数据表1_业务科室及项目成本人工时累计数 '!$F$67)</f>
        <v>-</v>
      </c>
      <c r="L67" s="31" t="str">
        <f>IF('（一）基础数据表1_业务科室及项目成本人工时累计数 '!$F$67=0,"-",'（八）科室完全成本归集'!$E$65*'（一）基础数据表1_业务科室及项目成本人工时累计数 '!N67/'（一）基础数据表1_业务科室及项目成本人工时累计数 '!$F$67)</f>
        <v>-</v>
      </c>
      <c r="M67" s="31" t="str">
        <f>IF('（一）基础数据表1_业务科室及项目成本人工时累计数 '!$F$67=0,"-",'（八）科室完全成本归集'!$E$65*'（一）基础数据表1_业务科室及项目成本人工时累计数 '!O67/'（一）基础数据表1_业务科室及项目成本人工时累计数 '!$F$67)</f>
        <v>-</v>
      </c>
      <c r="N67" s="31" t="str">
        <f>IF('（一）基础数据表1_业务科室及项目成本人工时累计数 '!$F$67=0,"-",'（八）科室完全成本归集'!$E$65*'（一）基础数据表1_业务科室及项目成本人工时累计数 '!P67/'（一）基础数据表1_业务科室及项目成本人工时累计数 '!$F$67)</f>
        <v>-</v>
      </c>
      <c r="O67" s="31" t="str">
        <f>IF('（一）基础数据表1_业务科室及项目成本人工时累计数 '!$F$67=0,"-",'（八）科室完全成本归集'!$E$65*'（一）基础数据表1_业务科室及项目成本人工时累计数 '!Q67/'（一）基础数据表1_业务科室及项目成本人工时累计数 '!$F$67)</f>
        <v>-</v>
      </c>
      <c r="P67" s="31" t="str">
        <f>IF('（一）基础数据表1_业务科室及项目成本人工时累计数 '!$F$67=0,"-",'（八）科室完全成本归集'!$E$65*'（一）基础数据表1_业务科室及项目成本人工时累计数 '!R67/'（一）基础数据表1_业务科室及项目成本人工时累计数 '!$F$67)</f>
        <v>-</v>
      </c>
      <c r="Q67" s="31" t="str">
        <f>IF('（一）基础数据表1_业务科室及项目成本人工时累计数 '!$F$67=0,"-",'（八）科室完全成本归集'!$E$65*'（一）基础数据表1_业务科室及项目成本人工时累计数 '!S67/'（一）基础数据表1_业务科室及项目成本人工时累计数 '!$F$67)</f>
        <v>-</v>
      </c>
      <c r="R67" s="31" t="str">
        <f>IF('（一）基础数据表1_业务科室及项目成本人工时累计数 '!$F$67=0,"-",'（八）科室完全成本归集'!$E$65*'（一）基础数据表1_业务科室及项目成本人工时累计数 '!T67/'（一）基础数据表1_业务科室及项目成本人工时累计数 '!$F$67)</f>
        <v>-</v>
      </c>
      <c r="S67" s="31" t="str">
        <f>IF('（一）基础数据表1_业务科室及项目成本人工时累计数 '!$F$67=0,"-",'（八）科室完全成本归集'!$E$65*'（一）基础数据表1_业务科室及项目成本人工时累计数 '!U67/'（一）基础数据表1_业务科室及项目成本人工时累计数 '!$F$67)</f>
        <v>-</v>
      </c>
      <c r="T67" s="31" t="str">
        <f>IF('（一）基础数据表1_业务科室及项目成本人工时累计数 '!$F$67=0,"-",'（八）科室完全成本归集'!$E$65*'（一）基础数据表1_业务科室及项目成本人工时累计数 '!V67/'（一）基础数据表1_业务科室及项目成本人工时累计数 '!$F$67)</f>
        <v>-</v>
      </c>
      <c r="U67" s="31" t="str">
        <f>IF('（一）基础数据表1_业务科室及项目成本人工时累计数 '!$F$67=0,"-",'（八）科室完全成本归集'!$E$65*'（一）基础数据表1_业务科室及项目成本人工时累计数 '!W67/'（一）基础数据表1_业务科室及项目成本人工时累计数 '!$F$67)</f>
        <v>-</v>
      </c>
      <c r="V67" s="31" t="str">
        <f>IF('（一）基础数据表1_业务科室及项目成本人工时累计数 '!$F$67=0,"-",'（八）科室完全成本归集'!$E$65*'（一）基础数据表1_业务科室及项目成本人工时累计数 '!X67/'（一）基础数据表1_业务科室及项目成本人工时累计数 '!$F$67)</f>
        <v>-</v>
      </c>
      <c r="W67" s="31" t="str">
        <f>IF('（一）基础数据表1_业务科室及项目成本人工时累计数 '!$F$67=0,"-",'（八）科室完全成本归集'!$E$65*'（一）基础数据表1_业务科室及项目成本人工时累计数 '!Y67/'（一）基础数据表1_业务科室及项目成本人工时累计数 '!$F$67)</f>
        <v>-</v>
      </c>
      <c r="X67" s="42"/>
    </row>
    <row r="68" spans="1:24" x14ac:dyDescent="0.15">
      <c r="A68" s="32">
        <v>2023</v>
      </c>
      <c r="B68" s="32">
        <v>6</v>
      </c>
      <c r="C68" s="36" t="s">
        <v>39</v>
      </c>
      <c r="D68" s="31">
        <f t="shared" si="15"/>
        <v>0</v>
      </c>
      <c r="E68" s="31">
        <f t="shared" si="16"/>
        <v>0</v>
      </c>
      <c r="F68" s="31" t="str">
        <f>IF('（一）基础数据表1_业务科室及项目成本人工时累计数 '!$F$68=0,"-",'（八）科室完全成本归集'!$E$66*'（一）基础数据表1_业务科室及项目成本人工时累计数 '!H68/'（一）基础数据表1_业务科室及项目成本人工时累计数 '!$F$68)</f>
        <v>-</v>
      </c>
      <c r="G68" s="31" t="str">
        <f>IF('（一）基础数据表1_业务科室及项目成本人工时累计数 '!$F$68=0,"-",'（八）科室完全成本归集'!$E$66*'（一）基础数据表1_业务科室及项目成本人工时累计数 '!I68/'（一）基础数据表1_业务科室及项目成本人工时累计数 '!$F$68)</f>
        <v>-</v>
      </c>
      <c r="H68" s="31" t="str">
        <f>IF('（一）基础数据表1_业务科室及项目成本人工时累计数 '!$F$68=0,"-",'（八）科室完全成本归集'!$E$66*'（一）基础数据表1_业务科室及项目成本人工时累计数 '!J68/'（一）基础数据表1_业务科室及项目成本人工时累计数 '!$F$68)</f>
        <v>-</v>
      </c>
      <c r="I68" s="31" t="str">
        <f>IF('（一）基础数据表1_业务科室及项目成本人工时累计数 '!$F$68=0,"-",'（八）科室完全成本归集'!$E$66*'（一）基础数据表1_业务科室及项目成本人工时累计数 '!K68/'（一）基础数据表1_业务科室及项目成本人工时累计数 '!$F$68)</f>
        <v>-</v>
      </c>
      <c r="J68" s="31" t="str">
        <f>IF('（一）基础数据表1_业务科室及项目成本人工时累计数 '!$F$68=0,"-",'（八）科室完全成本归集'!$E$66*'（一）基础数据表1_业务科室及项目成本人工时累计数 '!L68/'（一）基础数据表1_业务科室及项目成本人工时累计数 '!$F$68)</f>
        <v>-</v>
      </c>
      <c r="K68" s="31" t="str">
        <f>IF('（一）基础数据表1_业务科室及项目成本人工时累计数 '!$F$68=0,"-",'（八）科室完全成本归集'!$E$66*'（一）基础数据表1_业务科室及项目成本人工时累计数 '!M68/'（一）基础数据表1_业务科室及项目成本人工时累计数 '!$F$68)</f>
        <v>-</v>
      </c>
      <c r="L68" s="31" t="str">
        <f>IF('（一）基础数据表1_业务科室及项目成本人工时累计数 '!$F$68=0,"-",'（八）科室完全成本归集'!$E$66*'（一）基础数据表1_业务科室及项目成本人工时累计数 '!N68/'（一）基础数据表1_业务科室及项目成本人工时累计数 '!$F$68)</f>
        <v>-</v>
      </c>
      <c r="M68" s="31" t="str">
        <f>IF('（一）基础数据表1_业务科室及项目成本人工时累计数 '!$F$68=0,"-",'（八）科室完全成本归集'!$E$66*'（一）基础数据表1_业务科室及项目成本人工时累计数 '!O68/'（一）基础数据表1_业务科室及项目成本人工时累计数 '!$F$68)</f>
        <v>-</v>
      </c>
      <c r="N68" s="31" t="str">
        <f>IF('（一）基础数据表1_业务科室及项目成本人工时累计数 '!$F$68=0,"-",'（八）科室完全成本归集'!$E$66*'（一）基础数据表1_业务科室及项目成本人工时累计数 '!P68/'（一）基础数据表1_业务科室及项目成本人工时累计数 '!$F$68)</f>
        <v>-</v>
      </c>
      <c r="O68" s="31" t="str">
        <f>IF('（一）基础数据表1_业务科室及项目成本人工时累计数 '!$F$68=0,"-",'（八）科室完全成本归集'!$E$66*'（一）基础数据表1_业务科室及项目成本人工时累计数 '!Q68/'（一）基础数据表1_业务科室及项目成本人工时累计数 '!$F$68)</f>
        <v>-</v>
      </c>
      <c r="P68" s="31" t="str">
        <f>IF('（一）基础数据表1_业务科室及项目成本人工时累计数 '!$F$68=0,"-",'（八）科室完全成本归集'!$E$66*'（一）基础数据表1_业务科室及项目成本人工时累计数 '!R68/'（一）基础数据表1_业务科室及项目成本人工时累计数 '!$F$68)</f>
        <v>-</v>
      </c>
      <c r="Q68" s="31" t="str">
        <f>IF('（一）基础数据表1_业务科室及项目成本人工时累计数 '!$F$68=0,"-",'（八）科室完全成本归集'!$E$66*'（一）基础数据表1_业务科室及项目成本人工时累计数 '!S68/'（一）基础数据表1_业务科室及项目成本人工时累计数 '!$F$68)</f>
        <v>-</v>
      </c>
      <c r="R68" s="31" t="str">
        <f>IF('（一）基础数据表1_业务科室及项目成本人工时累计数 '!$F$68=0,"-",'（八）科室完全成本归集'!$E$66*'（一）基础数据表1_业务科室及项目成本人工时累计数 '!T68/'（一）基础数据表1_业务科室及项目成本人工时累计数 '!$F$68)</f>
        <v>-</v>
      </c>
      <c r="S68" s="31" t="str">
        <f>IF('（一）基础数据表1_业务科室及项目成本人工时累计数 '!$F$68=0,"-",'（八）科室完全成本归集'!$E$66*'（一）基础数据表1_业务科室及项目成本人工时累计数 '!U68/'（一）基础数据表1_业务科室及项目成本人工时累计数 '!$F$68)</f>
        <v>-</v>
      </c>
      <c r="T68" s="31" t="str">
        <f>IF('（一）基础数据表1_业务科室及项目成本人工时累计数 '!$F$68=0,"-",'（八）科室完全成本归集'!$E$66*'（一）基础数据表1_业务科室及项目成本人工时累计数 '!V68/'（一）基础数据表1_业务科室及项目成本人工时累计数 '!$F$68)</f>
        <v>-</v>
      </c>
      <c r="U68" s="31" t="str">
        <f>IF('（一）基础数据表1_业务科室及项目成本人工时累计数 '!$F$68=0,"-",'（八）科室完全成本归集'!$E$66*'（一）基础数据表1_业务科室及项目成本人工时累计数 '!W68/'（一）基础数据表1_业务科室及项目成本人工时累计数 '!$F$68)</f>
        <v>-</v>
      </c>
      <c r="V68" s="31" t="str">
        <f>IF('（一）基础数据表1_业务科室及项目成本人工时累计数 '!$F$68=0,"-",'（八）科室完全成本归集'!$E$66*'（一）基础数据表1_业务科室及项目成本人工时累计数 '!X68/'（一）基础数据表1_业务科室及项目成本人工时累计数 '!$F$68)</f>
        <v>-</v>
      </c>
      <c r="W68" s="31" t="str">
        <f>IF('（一）基础数据表1_业务科室及项目成本人工时累计数 '!$F$68=0,"-",'（八）科室完全成本归集'!$E$66*'（一）基础数据表1_业务科室及项目成本人工时累计数 '!Y68/'（一）基础数据表1_业务科室及项目成本人工时累计数 '!$F$68)</f>
        <v>-</v>
      </c>
      <c r="X68" s="42"/>
    </row>
    <row r="69" spans="1:24" x14ac:dyDescent="0.15">
      <c r="A69" s="32">
        <v>2023</v>
      </c>
      <c r="B69" s="32">
        <v>6</v>
      </c>
      <c r="C69" s="36" t="s">
        <v>71</v>
      </c>
      <c r="D69" s="31">
        <f t="shared" si="15"/>
        <v>0</v>
      </c>
      <c r="E69" s="31">
        <f t="shared" si="16"/>
        <v>0</v>
      </c>
      <c r="F69" s="31"/>
      <c r="G69" s="31"/>
      <c r="H69" s="31"/>
      <c r="I69" s="31"/>
      <c r="J69" s="31"/>
      <c r="K69" s="31"/>
      <c r="L69" s="31"/>
      <c r="M69" s="31"/>
      <c r="N69" s="31" t="str">
        <f>IF(SUM('（一）基础数据表1_业务科室及项目成本人工时累计数 '!$P$69:$Y$69)=0,"-",'（八）科室完全成本归集'!$E$67*'（一）基础数据表1_业务科室及项目成本人工时累计数 '!P69/SUM('（一）基础数据表1_业务科室及项目成本人工时累计数 '!$P$69:$Y$69))</f>
        <v>-</v>
      </c>
      <c r="O69" s="31" t="str">
        <f>IF(SUM('（一）基础数据表1_业务科室及项目成本人工时累计数 '!$P$69:$Y$69)=0,"-",'（八）科室完全成本归集'!$E$67*'（一）基础数据表1_业务科室及项目成本人工时累计数 '!Q69/SUM('（一）基础数据表1_业务科室及项目成本人工时累计数 '!$P$69:$Y$69))</f>
        <v>-</v>
      </c>
      <c r="P69" s="31" t="str">
        <f>IF(SUM('（一）基础数据表1_业务科室及项目成本人工时累计数 '!$P$69:$Y$69)=0,"-",'（八）科室完全成本归集'!$E$67*'（一）基础数据表1_业务科室及项目成本人工时累计数 '!R69/SUM('（一）基础数据表1_业务科室及项目成本人工时累计数 '!$P$69:$Y$69))</f>
        <v>-</v>
      </c>
      <c r="Q69" s="31" t="str">
        <f>IF(SUM('（一）基础数据表1_业务科室及项目成本人工时累计数 '!$P$69:$Y$69)=0,"-",'（八）科室完全成本归集'!$E$67*'（一）基础数据表1_业务科室及项目成本人工时累计数 '!S69/SUM('（一）基础数据表1_业务科室及项目成本人工时累计数 '!$P$69:$Y$69))</f>
        <v>-</v>
      </c>
      <c r="R69" s="31" t="str">
        <f>IF(SUM('（一）基础数据表1_业务科室及项目成本人工时累计数 '!$P$69:$Y$69)=0,"-",'（八）科室完全成本归集'!$E$67*'（一）基础数据表1_业务科室及项目成本人工时累计数 '!T69/SUM('（一）基础数据表1_业务科室及项目成本人工时累计数 '!$P$69:$Y$69))</f>
        <v>-</v>
      </c>
      <c r="S69" s="31" t="str">
        <f>IF(SUM('（一）基础数据表1_业务科室及项目成本人工时累计数 '!$P$69:$Y$69)=0,"-",'（八）科室完全成本归集'!$E$67*'（一）基础数据表1_业务科室及项目成本人工时累计数 '!U69/SUM('（一）基础数据表1_业务科室及项目成本人工时累计数 '!$P$69:$Y$69))</f>
        <v>-</v>
      </c>
      <c r="T69" s="31" t="str">
        <f>IF(SUM('（一）基础数据表1_业务科室及项目成本人工时累计数 '!$P$69:$Y$69)=0,"-",'（八）科室完全成本归集'!$E$67*'（一）基础数据表1_业务科室及项目成本人工时累计数 '!V69/SUM('（一）基础数据表1_业务科室及项目成本人工时累计数 '!$P$69:$Y$69))</f>
        <v>-</v>
      </c>
      <c r="U69" s="31" t="str">
        <f>IF(SUM('（一）基础数据表1_业务科室及项目成本人工时累计数 '!$P$69:$Y$69)=0,"-",'（八）科室完全成本归集'!$E$67*'（一）基础数据表1_业务科室及项目成本人工时累计数 '!W69/SUM('（一）基础数据表1_业务科室及项目成本人工时累计数 '!$P$69:$Y$69))</f>
        <v>-</v>
      </c>
      <c r="V69" s="31" t="str">
        <f>IF(SUM('（一）基础数据表1_业务科室及项目成本人工时累计数 '!$P$69:$Y$69)=0,"-",'（八）科室完全成本归集'!$E$67*'（一）基础数据表1_业务科室及项目成本人工时累计数 '!X69/SUM('（一）基础数据表1_业务科室及项目成本人工时累计数 '!$P$69:$Y$69))</f>
        <v>-</v>
      </c>
      <c r="W69" s="31" t="str">
        <f>IF(SUM('（一）基础数据表1_业务科室及项目成本人工时累计数 '!$P$69:$Y$69)=0,"-",'（八）科室完全成本归集'!$E$67*'（一）基础数据表1_业务科室及项目成本人工时累计数 '!Y69/SUM('（一）基础数据表1_业务科室及项目成本人工时累计数 '!$P$69:$Y$69))</f>
        <v>-</v>
      </c>
      <c r="X69" s="42"/>
    </row>
    <row r="70" spans="1:24" x14ac:dyDescent="0.15">
      <c r="A70" s="32">
        <v>2023</v>
      </c>
      <c r="B70" s="32">
        <v>6</v>
      </c>
      <c r="C70" s="36" t="s">
        <v>72</v>
      </c>
      <c r="D70" s="31">
        <f t="shared" si="15"/>
        <v>0</v>
      </c>
      <c r="E70" s="31">
        <f t="shared" si="16"/>
        <v>0</v>
      </c>
      <c r="F70" s="31"/>
      <c r="G70" s="31"/>
      <c r="H70" s="31"/>
      <c r="I70" s="31"/>
      <c r="J70" s="31"/>
      <c r="K70" s="31"/>
      <c r="L70" s="31"/>
      <c r="M70" s="31"/>
      <c r="N70" s="31" t="str">
        <f>IF(SUM('（一）基础数据表1_业务科室及项目成本人工时累计数 '!P70:Y70)=0,"-",'（八）科室完全成本归集'!E68*'（一）基础数据表1_业务科室及项目成本人工时累计数 '!P70/SUM('（一）基础数据表1_业务科室及项目成本人工时累计数 '!P70:Y70))</f>
        <v>-</v>
      </c>
      <c r="O70" s="31" t="str">
        <f>IF(SUM('（一）基础数据表1_业务科室及项目成本人工时累计数 '!Q70:Z70)=0,"-",'（八）科室完全成本归集'!F68*'（一）基础数据表1_业务科室及项目成本人工时累计数 '!Q70/SUM('（一）基础数据表1_业务科室及项目成本人工时累计数 '!Q70:Z70))</f>
        <v>-</v>
      </c>
      <c r="P70" s="31" t="str">
        <f>IF(SUM('（一）基础数据表1_业务科室及项目成本人工时累计数 '!R70:AA70)=0,"-",'（八）科室完全成本归集'!G68*'（一）基础数据表1_业务科室及项目成本人工时累计数 '!R70/SUM('（一）基础数据表1_业务科室及项目成本人工时累计数 '!R70:AA70))</f>
        <v>-</v>
      </c>
      <c r="Q70" s="31" t="str">
        <f>IF(SUM('（一）基础数据表1_业务科室及项目成本人工时累计数 '!S70:AB70)=0,"-",'（八）科室完全成本归集'!H68*'（一）基础数据表1_业务科室及项目成本人工时累计数 '!S70/SUM('（一）基础数据表1_业务科室及项目成本人工时累计数 '!S70:AB70))</f>
        <v>-</v>
      </c>
      <c r="R70" s="31" t="str">
        <f>IF(SUM('（一）基础数据表1_业务科室及项目成本人工时累计数 '!T70:AC70)=0,"-",'（八）科室完全成本归集'!I68*'（一）基础数据表1_业务科室及项目成本人工时累计数 '!T70/SUM('（一）基础数据表1_业务科室及项目成本人工时累计数 '!T70:AC70))</f>
        <v>-</v>
      </c>
      <c r="S70" s="31" t="str">
        <f>IF(SUM('（一）基础数据表1_业务科室及项目成本人工时累计数 '!U70:AD70)=0,"-",'（八）科室完全成本归集'!J68*'（一）基础数据表1_业务科室及项目成本人工时累计数 '!U70/SUM('（一）基础数据表1_业务科室及项目成本人工时累计数 '!U70:AD70))</f>
        <v>-</v>
      </c>
      <c r="T70" s="31" t="str">
        <f>IF(SUM('（一）基础数据表1_业务科室及项目成本人工时累计数 '!V70:AE70)=0,"-",'（八）科室完全成本归集'!K68*'（一）基础数据表1_业务科室及项目成本人工时累计数 '!V70/SUM('（一）基础数据表1_业务科室及项目成本人工时累计数 '!V70:AE70))</f>
        <v>-</v>
      </c>
      <c r="U70" s="31" t="str">
        <f>IF(SUM('（一）基础数据表1_业务科室及项目成本人工时累计数 '!W70:AF70)=0,"-",'（八）科室完全成本归集'!L68*'（一）基础数据表1_业务科室及项目成本人工时累计数 '!W70/SUM('（一）基础数据表1_业务科室及项目成本人工时累计数 '!W70:AF70))</f>
        <v>-</v>
      </c>
      <c r="V70" s="31" t="str">
        <f>IF(SUM('（一）基础数据表1_业务科室及项目成本人工时累计数 '!X70:AG70)=0,"-",'（八）科室完全成本归集'!M68*'（一）基础数据表1_业务科室及项目成本人工时累计数 '!X70/SUM('（一）基础数据表1_业务科室及项目成本人工时累计数 '!X70:AG70))</f>
        <v>-</v>
      </c>
      <c r="W70" s="31" t="str">
        <f>IF(SUM('（一）基础数据表1_业务科室及项目成本人工时累计数 '!Y70:AH70)=0,"-",'（八）科室完全成本归集'!N68*'（一）基础数据表1_业务科室及项目成本人工时累计数 '!Y70/SUM('（一）基础数据表1_业务科室及项目成本人工时累计数 '!Y70:AH70))</f>
        <v>-</v>
      </c>
      <c r="X70" s="42"/>
    </row>
    <row r="71" spans="1:24" ht="15.75" x14ac:dyDescent="0.15">
      <c r="A71" s="32">
        <v>2023</v>
      </c>
      <c r="B71" s="32">
        <v>6</v>
      </c>
      <c r="C71" s="77" t="s">
        <v>268</v>
      </c>
      <c r="D71" s="41">
        <f t="shared" ref="D71:X71" si="17">SUM(D61:D70)</f>
        <v>0</v>
      </c>
      <c r="E71" s="41">
        <f t="shared" si="17"/>
        <v>0</v>
      </c>
      <c r="F71" s="41">
        <f t="shared" si="17"/>
        <v>0</v>
      </c>
      <c r="G71" s="41">
        <f t="shared" si="17"/>
        <v>0</v>
      </c>
      <c r="H71" s="41">
        <f t="shared" si="17"/>
        <v>0</v>
      </c>
      <c r="I71" s="41">
        <f t="shared" si="17"/>
        <v>0</v>
      </c>
      <c r="J71" s="41">
        <f t="shared" si="17"/>
        <v>0</v>
      </c>
      <c r="K71" s="41">
        <f t="shared" si="17"/>
        <v>0</v>
      </c>
      <c r="L71" s="41">
        <f t="shared" si="17"/>
        <v>0</v>
      </c>
      <c r="M71" s="41">
        <f t="shared" si="17"/>
        <v>0</v>
      </c>
      <c r="N71" s="41">
        <f t="shared" si="17"/>
        <v>0</v>
      </c>
      <c r="O71" s="41">
        <f t="shared" si="17"/>
        <v>0</v>
      </c>
      <c r="P71" s="41">
        <f t="shared" si="17"/>
        <v>0</v>
      </c>
      <c r="Q71" s="41">
        <f t="shared" si="17"/>
        <v>0</v>
      </c>
      <c r="R71" s="41">
        <f t="shared" si="17"/>
        <v>0</v>
      </c>
      <c r="S71" s="41">
        <f t="shared" si="17"/>
        <v>0</v>
      </c>
      <c r="T71" s="41">
        <f t="shared" si="17"/>
        <v>0</v>
      </c>
      <c r="U71" s="41">
        <f t="shared" si="17"/>
        <v>0</v>
      </c>
      <c r="V71" s="41">
        <f t="shared" si="17"/>
        <v>0</v>
      </c>
      <c r="W71" s="41">
        <f t="shared" si="17"/>
        <v>0</v>
      </c>
      <c r="X71" s="41">
        <f t="shared" si="17"/>
        <v>0</v>
      </c>
    </row>
    <row r="72" spans="1:24" x14ac:dyDescent="0.15">
      <c r="A72" s="32">
        <v>2023</v>
      </c>
      <c r="B72" s="32">
        <v>7</v>
      </c>
      <c r="C72" s="36" t="s">
        <v>36</v>
      </c>
      <c r="D72" s="31">
        <f t="shared" ref="D72:D81" si="18">SUM(F72:W72)</f>
        <v>0</v>
      </c>
      <c r="E72" s="31">
        <f t="shared" ref="E72:E81" si="19">SUM(F72:L72)</f>
        <v>0</v>
      </c>
      <c r="F72" s="31" t="str">
        <f>IF('（一）基础数据表1_业务科室及项目成本人工时累计数 '!$F$72=0,"-",'（八）科室完全成本归集'!$E$70*'（一）基础数据表1_业务科室及项目成本人工时累计数 '!H72/'（一）基础数据表1_业务科室及项目成本人工时累计数 '!$F$72)</f>
        <v>-</v>
      </c>
      <c r="G72" s="31" t="str">
        <f>IF('（一）基础数据表1_业务科室及项目成本人工时累计数 '!$F$72=0,"-",'（八）科室完全成本归集'!$E$70*'（一）基础数据表1_业务科室及项目成本人工时累计数 '!I72/'（一）基础数据表1_业务科室及项目成本人工时累计数 '!$F$72)</f>
        <v>-</v>
      </c>
      <c r="H72" s="31" t="str">
        <f>IF('（一）基础数据表1_业务科室及项目成本人工时累计数 '!$F$72=0,"-",'（八）科室完全成本归集'!$E$70*'（一）基础数据表1_业务科室及项目成本人工时累计数 '!J72/'（一）基础数据表1_业务科室及项目成本人工时累计数 '!$F$72)</f>
        <v>-</v>
      </c>
      <c r="I72" s="31" t="str">
        <f>IF('（一）基础数据表1_业务科室及项目成本人工时累计数 '!$F$72=0,"-",'（八）科室完全成本归集'!$E$70*'（一）基础数据表1_业务科室及项目成本人工时累计数 '!K72/'（一）基础数据表1_业务科室及项目成本人工时累计数 '!$F$72)</f>
        <v>-</v>
      </c>
      <c r="J72" s="31" t="str">
        <f>IF('（一）基础数据表1_业务科室及项目成本人工时累计数 '!$F$72=0,"-",'（八）科室完全成本归集'!$E$70*'（一）基础数据表1_业务科室及项目成本人工时累计数 '!L72/'（一）基础数据表1_业务科室及项目成本人工时累计数 '!$F$72)</f>
        <v>-</v>
      </c>
      <c r="K72" s="31" t="str">
        <f>IF('（一）基础数据表1_业务科室及项目成本人工时累计数 '!$F$72=0,"-",'（八）科室完全成本归集'!$E$70*'（一）基础数据表1_业务科室及项目成本人工时累计数 '!M72/'（一）基础数据表1_业务科室及项目成本人工时累计数 '!$F$72)</f>
        <v>-</v>
      </c>
      <c r="L72" s="31" t="str">
        <f>IF('（一）基础数据表1_业务科室及项目成本人工时累计数 '!$F$72=0,"-",'（八）科室完全成本归集'!$E$70*'（一）基础数据表1_业务科室及项目成本人工时累计数 '!N72/'（一）基础数据表1_业务科室及项目成本人工时累计数 '!$F$72)</f>
        <v>-</v>
      </c>
      <c r="M72" s="31" t="str">
        <f>IF('（一）基础数据表1_业务科室及项目成本人工时累计数 '!$F$72=0,"-",'（八）科室完全成本归集'!$E$70*'（一）基础数据表1_业务科室及项目成本人工时累计数 '!O72/'（一）基础数据表1_业务科室及项目成本人工时累计数 '!$F$72)</f>
        <v>-</v>
      </c>
      <c r="N72" s="31" t="str">
        <f>IF('（一）基础数据表1_业务科室及项目成本人工时累计数 '!$F$72=0,"-",'（八）科室完全成本归集'!$E$70*'（一）基础数据表1_业务科室及项目成本人工时累计数 '!P72/'（一）基础数据表1_业务科室及项目成本人工时累计数 '!$F$72)</f>
        <v>-</v>
      </c>
      <c r="O72" s="31" t="str">
        <f>IF('（一）基础数据表1_业务科室及项目成本人工时累计数 '!$F$72=0,"-",'（八）科室完全成本归集'!$E$70*'（一）基础数据表1_业务科室及项目成本人工时累计数 '!Q72/'（一）基础数据表1_业务科室及项目成本人工时累计数 '!$F$72)</f>
        <v>-</v>
      </c>
      <c r="P72" s="31" t="str">
        <f>IF('（一）基础数据表1_业务科室及项目成本人工时累计数 '!$F$72=0,"-",'（八）科室完全成本归集'!$E$70*'（一）基础数据表1_业务科室及项目成本人工时累计数 '!R72/'（一）基础数据表1_业务科室及项目成本人工时累计数 '!$F$72)</f>
        <v>-</v>
      </c>
      <c r="Q72" s="31" t="str">
        <f>IF('（一）基础数据表1_业务科室及项目成本人工时累计数 '!$F$72=0,"-",'（八）科室完全成本归集'!$E$70*'（一）基础数据表1_业务科室及项目成本人工时累计数 '!S72/'（一）基础数据表1_业务科室及项目成本人工时累计数 '!$F$72)</f>
        <v>-</v>
      </c>
      <c r="R72" s="31" t="str">
        <f>IF('（一）基础数据表1_业务科室及项目成本人工时累计数 '!$F$72=0,"-",'（八）科室完全成本归集'!$E$70*'（一）基础数据表1_业务科室及项目成本人工时累计数 '!T72/'（一）基础数据表1_业务科室及项目成本人工时累计数 '!$F$72)</f>
        <v>-</v>
      </c>
      <c r="S72" s="31" t="str">
        <f>IF('（一）基础数据表1_业务科室及项目成本人工时累计数 '!$F$72=0,"-",'（八）科室完全成本归集'!$E$70*'（一）基础数据表1_业务科室及项目成本人工时累计数 '!U72/'（一）基础数据表1_业务科室及项目成本人工时累计数 '!$F$72)</f>
        <v>-</v>
      </c>
      <c r="T72" s="31" t="str">
        <f>IF('（一）基础数据表1_业务科室及项目成本人工时累计数 '!$F$72=0,"-",'（八）科室完全成本归集'!$E$70*'（一）基础数据表1_业务科室及项目成本人工时累计数 '!V72/'（一）基础数据表1_业务科室及项目成本人工时累计数 '!$F$72)</f>
        <v>-</v>
      </c>
      <c r="U72" s="31" t="str">
        <f>IF('（一）基础数据表1_业务科室及项目成本人工时累计数 '!$F$72=0,"-",'（八）科室完全成本归集'!$E$70*'（一）基础数据表1_业务科室及项目成本人工时累计数 '!W72/'（一）基础数据表1_业务科室及项目成本人工时累计数 '!$F$72)</f>
        <v>-</v>
      </c>
      <c r="V72" s="31" t="str">
        <f>IF('（一）基础数据表1_业务科室及项目成本人工时累计数 '!$F$72=0,"-",'（八）科室完全成本归集'!$E$70*'（一）基础数据表1_业务科室及项目成本人工时累计数 '!X72/'（一）基础数据表1_业务科室及项目成本人工时累计数 '!$F$72)</f>
        <v>-</v>
      </c>
      <c r="W72" s="31" t="str">
        <f>IF('（一）基础数据表1_业务科室及项目成本人工时累计数 '!$F$72=0,"-",'（八）科室完全成本归集'!$E$70*'（一）基础数据表1_业务科室及项目成本人工时累计数 '!Y72/'（一）基础数据表1_业务科室及项目成本人工时累计数 '!$F$72)</f>
        <v>-</v>
      </c>
      <c r="X72" s="42"/>
    </row>
    <row r="73" spans="1:24" x14ac:dyDescent="0.15">
      <c r="A73" s="32">
        <v>2023</v>
      </c>
      <c r="B73" s="32">
        <v>7</v>
      </c>
      <c r="C73" s="36" t="s">
        <v>38</v>
      </c>
      <c r="D73" s="31">
        <f t="shared" si="18"/>
        <v>0</v>
      </c>
      <c r="E73" s="31">
        <f t="shared" si="19"/>
        <v>0</v>
      </c>
      <c r="F73" s="31" t="str">
        <f>IF('（一）基础数据表1_业务科室及项目成本人工时累计数 '!$F$73=0,"-",'（八）科室完全成本归集'!$E$71*'（一）基础数据表1_业务科室及项目成本人工时累计数 '!H73/'（一）基础数据表1_业务科室及项目成本人工时累计数 '!$F$73)</f>
        <v>-</v>
      </c>
      <c r="G73" s="31" t="str">
        <f>IF('（一）基础数据表1_业务科室及项目成本人工时累计数 '!$F$73=0,"-",'（八）科室完全成本归集'!$E$71*'（一）基础数据表1_业务科室及项目成本人工时累计数 '!I73/'（一）基础数据表1_业务科室及项目成本人工时累计数 '!$F$73)</f>
        <v>-</v>
      </c>
      <c r="H73" s="31" t="str">
        <f>IF('（一）基础数据表1_业务科室及项目成本人工时累计数 '!$F$73=0,"-",'（八）科室完全成本归集'!$E$71*'（一）基础数据表1_业务科室及项目成本人工时累计数 '!J73/'（一）基础数据表1_业务科室及项目成本人工时累计数 '!$F$73)</f>
        <v>-</v>
      </c>
      <c r="I73" s="31" t="str">
        <f>IF('（一）基础数据表1_业务科室及项目成本人工时累计数 '!$F$73=0,"-",'（八）科室完全成本归集'!$E$71*'（一）基础数据表1_业务科室及项目成本人工时累计数 '!K73/'（一）基础数据表1_业务科室及项目成本人工时累计数 '!$F$73)</f>
        <v>-</v>
      </c>
      <c r="J73" s="31" t="str">
        <f>IF('（一）基础数据表1_业务科室及项目成本人工时累计数 '!$F$73=0,"-",'（八）科室完全成本归集'!$E$71*'（一）基础数据表1_业务科室及项目成本人工时累计数 '!L73/'（一）基础数据表1_业务科室及项目成本人工时累计数 '!$F$73)</f>
        <v>-</v>
      </c>
      <c r="K73" s="31" t="str">
        <f>IF('（一）基础数据表1_业务科室及项目成本人工时累计数 '!$F$73=0,"-",'（八）科室完全成本归集'!$E$71*'（一）基础数据表1_业务科室及项目成本人工时累计数 '!M73/'（一）基础数据表1_业务科室及项目成本人工时累计数 '!$F$73)</f>
        <v>-</v>
      </c>
      <c r="L73" s="31" t="str">
        <f>IF('（一）基础数据表1_业务科室及项目成本人工时累计数 '!$F$73=0,"-",'（八）科室完全成本归集'!$E$71*'（一）基础数据表1_业务科室及项目成本人工时累计数 '!N73/'（一）基础数据表1_业务科室及项目成本人工时累计数 '!$F$73)</f>
        <v>-</v>
      </c>
      <c r="M73" s="31" t="str">
        <f>IF('（一）基础数据表1_业务科室及项目成本人工时累计数 '!$F$73=0,"-",'（八）科室完全成本归集'!$E$71*'（一）基础数据表1_业务科室及项目成本人工时累计数 '!O73/'（一）基础数据表1_业务科室及项目成本人工时累计数 '!$F$73)</f>
        <v>-</v>
      </c>
      <c r="N73" s="31" t="str">
        <f>IF('（一）基础数据表1_业务科室及项目成本人工时累计数 '!$F$73=0,"-",'（八）科室完全成本归集'!$E$71*'（一）基础数据表1_业务科室及项目成本人工时累计数 '!P73/'（一）基础数据表1_业务科室及项目成本人工时累计数 '!$F$73)</f>
        <v>-</v>
      </c>
      <c r="O73" s="31" t="str">
        <f>IF('（一）基础数据表1_业务科室及项目成本人工时累计数 '!$F$73=0,"-",'（八）科室完全成本归集'!$E$71*'（一）基础数据表1_业务科室及项目成本人工时累计数 '!Q73/'（一）基础数据表1_业务科室及项目成本人工时累计数 '!$F$73)</f>
        <v>-</v>
      </c>
      <c r="P73" s="31" t="str">
        <f>IF('（一）基础数据表1_业务科室及项目成本人工时累计数 '!$F$73=0,"-",'（八）科室完全成本归集'!$E$71*'（一）基础数据表1_业务科室及项目成本人工时累计数 '!R73/'（一）基础数据表1_业务科室及项目成本人工时累计数 '!$F$73)</f>
        <v>-</v>
      </c>
      <c r="Q73" s="31" t="str">
        <f>IF('（一）基础数据表1_业务科室及项目成本人工时累计数 '!$F$73=0,"-",'（八）科室完全成本归集'!$E$71*'（一）基础数据表1_业务科室及项目成本人工时累计数 '!S73/'（一）基础数据表1_业务科室及项目成本人工时累计数 '!$F$73)</f>
        <v>-</v>
      </c>
      <c r="R73" s="31" t="str">
        <f>IF('（一）基础数据表1_业务科室及项目成本人工时累计数 '!$F$73=0,"-",'（八）科室完全成本归集'!$E$71*'（一）基础数据表1_业务科室及项目成本人工时累计数 '!T73/'（一）基础数据表1_业务科室及项目成本人工时累计数 '!$F$73)</f>
        <v>-</v>
      </c>
      <c r="S73" s="31" t="str">
        <f>IF('（一）基础数据表1_业务科室及项目成本人工时累计数 '!$F$73=0,"-",'（八）科室完全成本归集'!$E$71*'（一）基础数据表1_业务科室及项目成本人工时累计数 '!U73/'（一）基础数据表1_业务科室及项目成本人工时累计数 '!$F$73)</f>
        <v>-</v>
      </c>
      <c r="T73" s="31" t="str">
        <f>IF('（一）基础数据表1_业务科室及项目成本人工时累计数 '!$F$73=0,"-",'（八）科室完全成本归集'!$E$71*'（一）基础数据表1_业务科室及项目成本人工时累计数 '!V73/'（一）基础数据表1_业务科室及项目成本人工时累计数 '!$F$73)</f>
        <v>-</v>
      </c>
      <c r="U73" s="31" t="str">
        <f>IF('（一）基础数据表1_业务科室及项目成本人工时累计数 '!$F$73=0,"-",'（八）科室完全成本归集'!$E$71*'（一）基础数据表1_业务科室及项目成本人工时累计数 '!W73/'（一）基础数据表1_业务科室及项目成本人工时累计数 '!$F$73)</f>
        <v>-</v>
      </c>
      <c r="V73" s="31" t="str">
        <f>IF('（一）基础数据表1_业务科室及项目成本人工时累计数 '!$F$73=0,"-",'（八）科室完全成本归集'!$E$71*'（一）基础数据表1_业务科室及项目成本人工时累计数 '!X73/'（一）基础数据表1_业务科室及项目成本人工时累计数 '!$F$73)</f>
        <v>-</v>
      </c>
      <c r="W73" s="31" t="str">
        <f>IF('（一）基础数据表1_业务科室及项目成本人工时累计数 '!$F$73=0,"-",'（八）科室完全成本归集'!$E$71*'（一）基础数据表1_业务科室及项目成本人工时累计数 '!Y73/'（一）基础数据表1_业务科室及项目成本人工时累计数 '!$F$73)</f>
        <v>-</v>
      </c>
      <c r="X73" s="42"/>
    </row>
    <row r="74" spans="1:24" x14ac:dyDescent="0.15">
      <c r="A74" s="32">
        <v>2023</v>
      </c>
      <c r="B74" s="32">
        <v>7</v>
      </c>
      <c r="C74" s="40" t="s">
        <v>80</v>
      </c>
      <c r="D74" s="31">
        <f t="shared" si="18"/>
        <v>0</v>
      </c>
      <c r="E74" s="31">
        <f t="shared" si="19"/>
        <v>0</v>
      </c>
      <c r="F74" s="31" t="str">
        <f>IF('（一）基础数据表1_业务科室及项目成本人工时累计数 '!$F$74=0,"-",'（八）科室完全成本归集'!$E$72*'（一）基础数据表1_业务科室及项目成本人工时累计数 '!H74/'（一）基础数据表1_业务科室及项目成本人工时累计数 '!$F$74)</f>
        <v>-</v>
      </c>
      <c r="G74" s="31" t="str">
        <f>IF('（一）基础数据表1_业务科室及项目成本人工时累计数 '!$F$74=0,"-",'（八）科室完全成本归集'!$E$72*'（一）基础数据表1_业务科室及项目成本人工时累计数 '!I74/'（一）基础数据表1_业务科室及项目成本人工时累计数 '!$F$74)</f>
        <v>-</v>
      </c>
      <c r="H74" s="31" t="str">
        <f>IF('（一）基础数据表1_业务科室及项目成本人工时累计数 '!$F$74=0,"-",'（八）科室完全成本归集'!$E$72*'（一）基础数据表1_业务科室及项目成本人工时累计数 '!J74/'（一）基础数据表1_业务科室及项目成本人工时累计数 '!$F$74)</f>
        <v>-</v>
      </c>
      <c r="I74" s="31" t="str">
        <f>IF('（一）基础数据表1_业务科室及项目成本人工时累计数 '!$F$74=0,"-",'（八）科室完全成本归集'!$E$72*'（一）基础数据表1_业务科室及项目成本人工时累计数 '!K74/'（一）基础数据表1_业务科室及项目成本人工时累计数 '!$F$74)</f>
        <v>-</v>
      </c>
      <c r="J74" s="31" t="str">
        <f>IF('（一）基础数据表1_业务科室及项目成本人工时累计数 '!$F$74=0,"-",'（八）科室完全成本归集'!$E$72*'（一）基础数据表1_业务科室及项目成本人工时累计数 '!L74/'（一）基础数据表1_业务科室及项目成本人工时累计数 '!$F$74)</f>
        <v>-</v>
      </c>
      <c r="K74" s="31" t="str">
        <f>IF('（一）基础数据表1_业务科室及项目成本人工时累计数 '!$F$74=0,"-",'（八）科室完全成本归集'!$E$72*'（一）基础数据表1_业务科室及项目成本人工时累计数 '!M74/'（一）基础数据表1_业务科室及项目成本人工时累计数 '!$F$74)</f>
        <v>-</v>
      </c>
      <c r="L74" s="31" t="str">
        <f>IF('（一）基础数据表1_业务科室及项目成本人工时累计数 '!$F$74=0,"-",'（八）科室完全成本归集'!$E$72*'（一）基础数据表1_业务科室及项目成本人工时累计数 '!N74/'（一）基础数据表1_业务科室及项目成本人工时累计数 '!$F$74)</f>
        <v>-</v>
      </c>
      <c r="M74" s="31" t="str">
        <f>IF('（一）基础数据表1_业务科室及项目成本人工时累计数 '!$F$74=0,"-",'（八）科室完全成本归集'!$E$72*'（一）基础数据表1_业务科室及项目成本人工时累计数 '!O74/'（一）基础数据表1_业务科室及项目成本人工时累计数 '!$F$74)</f>
        <v>-</v>
      </c>
      <c r="N74" s="31" t="str">
        <f>IF('（一）基础数据表1_业务科室及项目成本人工时累计数 '!$F$74=0,"-",'（八）科室完全成本归集'!$E$72*'（一）基础数据表1_业务科室及项目成本人工时累计数 '!P74/'（一）基础数据表1_业务科室及项目成本人工时累计数 '!$F$74)</f>
        <v>-</v>
      </c>
      <c r="O74" s="31" t="str">
        <f>IF('（一）基础数据表1_业务科室及项目成本人工时累计数 '!$F$74=0,"-",'（八）科室完全成本归集'!$E$72*'（一）基础数据表1_业务科室及项目成本人工时累计数 '!Q74/'（一）基础数据表1_业务科室及项目成本人工时累计数 '!$F$74)</f>
        <v>-</v>
      </c>
      <c r="P74" s="31" t="str">
        <f>IF('（一）基础数据表1_业务科室及项目成本人工时累计数 '!$F$74=0,"-",'（八）科室完全成本归集'!$E$72*'（一）基础数据表1_业务科室及项目成本人工时累计数 '!R74/'（一）基础数据表1_业务科室及项目成本人工时累计数 '!$F$74)</f>
        <v>-</v>
      </c>
      <c r="Q74" s="31" t="str">
        <f>IF('（一）基础数据表1_业务科室及项目成本人工时累计数 '!$F$74=0,"-",'（八）科室完全成本归集'!$E$72*'（一）基础数据表1_业务科室及项目成本人工时累计数 '!S74/'（一）基础数据表1_业务科室及项目成本人工时累计数 '!$F$74)</f>
        <v>-</v>
      </c>
      <c r="R74" s="31" t="str">
        <f>IF('（一）基础数据表1_业务科室及项目成本人工时累计数 '!$F$74=0,"-",'（八）科室完全成本归集'!$E$72*'（一）基础数据表1_业务科室及项目成本人工时累计数 '!T74/'（一）基础数据表1_业务科室及项目成本人工时累计数 '!$F$74)</f>
        <v>-</v>
      </c>
      <c r="S74" s="31" t="str">
        <f>IF('（一）基础数据表1_业务科室及项目成本人工时累计数 '!$F$74=0,"-",'（八）科室完全成本归集'!$E$72*'（一）基础数据表1_业务科室及项目成本人工时累计数 '!U74/'（一）基础数据表1_业务科室及项目成本人工时累计数 '!$F$74)</f>
        <v>-</v>
      </c>
      <c r="T74" s="31" t="str">
        <f>IF('（一）基础数据表1_业务科室及项目成本人工时累计数 '!$F$74=0,"-",'（八）科室完全成本归集'!$E$72*'（一）基础数据表1_业务科室及项目成本人工时累计数 '!V74/'（一）基础数据表1_业务科室及项目成本人工时累计数 '!$F$74)</f>
        <v>-</v>
      </c>
      <c r="U74" s="31" t="str">
        <f>IF('（一）基础数据表1_业务科室及项目成本人工时累计数 '!$F$74=0,"-",'（八）科室完全成本归集'!$E$72*'（一）基础数据表1_业务科室及项目成本人工时累计数 '!W74/'（一）基础数据表1_业务科室及项目成本人工时累计数 '!$F$74)</f>
        <v>-</v>
      </c>
      <c r="V74" s="31" t="str">
        <f>IF('（一）基础数据表1_业务科室及项目成本人工时累计数 '!$F$74=0,"-",'（八）科室完全成本归集'!$E$72*'（一）基础数据表1_业务科室及项目成本人工时累计数 '!X74/'（一）基础数据表1_业务科室及项目成本人工时累计数 '!$F$74)</f>
        <v>-</v>
      </c>
      <c r="W74" s="31" t="str">
        <f>IF('（一）基础数据表1_业务科室及项目成本人工时累计数 '!$F$74=0,"-",'（八）科室完全成本归集'!$E$72*'（一）基础数据表1_业务科室及项目成本人工时累计数 '!Y74/'（一）基础数据表1_业务科室及项目成本人工时累计数 '!$F$74)</f>
        <v>-</v>
      </c>
      <c r="X74" s="42"/>
    </row>
    <row r="75" spans="1:24" x14ac:dyDescent="0.15">
      <c r="A75" s="32">
        <v>2023</v>
      </c>
      <c r="B75" s="32">
        <v>7</v>
      </c>
      <c r="C75" s="36" t="s">
        <v>41</v>
      </c>
      <c r="D75" s="31">
        <f t="shared" si="18"/>
        <v>0</v>
      </c>
      <c r="E75" s="31">
        <f t="shared" si="19"/>
        <v>0</v>
      </c>
      <c r="F75" s="31" t="str">
        <f>IF('（一）基础数据表1_业务科室及项目成本人工时累计数 '!$F$75=0,"-",'（八）科室完全成本归集'!$E$73*'（一）基础数据表1_业务科室及项目成本人工时累计数 '!H75/'（一）基础数据表1_业务科室及项目成本人工时累计数 '!$F$75)</f>
        <v>-</v>
      </c>
      <c r="G75" s="31" t="str">
        <f>IF('（一）基础数据表1_业务科室及项目成本人工时累计数 '!$F$75=0,"-",'（八）科室完全成本归集'!$E$73*'（一）基础数据表1_业务科室及项目成本人工时累计数 '!I75/'（一）基础数据表1_业务科室及项目成本人工时累计数 '!$F$75)</f>
        <v>-</v>
      </c>
      <c r="H75" s="31" t="str">
        <f>IF('（一）基础数据表1_业务科室及项目成本人工时累计数 '!$F$75=0,"-",'（八）科室完全成本归集'!$E$73*'（一）基础数据表1_业务科室及项目成本人工时累计数 '!J75/'（一）基础数据表1_业务科室及项目成本人工时累计数 '!$F$75)</f>
        <v>-</v>
      </c>
      <c r="I75" s="31" t="str">
        <f>IF('（一）基础数据表1_业务科室及项目成本人工时累计数 '!$F$75=0,"-",'（八）科室完全成本归集'!$E$73*'（一）基础数据表1_业务科室及项目成本人工时累计数 '!K75/'（一）基础数据表1_业务科室及项目成本人工时累计数 '!$F$75)</f>
        <v>-</v>
      </c>
      <c r="J75" s="31" t="str">
        <f>IF('（一）基础数据表1_业务科室及项目成本人工时累计数 '!$F$75=0,"-",'（八）科室完全成本归集'!$E$73*'（一）基础数据表1_业务科室及项目成本人工时累计数 '!L75/'（一）基础数据表1_业务科室及项目成本人工时累计数 '!$F$75)</f>
        <v>-</v>
      </c>
      <c r="K75" s="31" t="str">
        <f>IF('（一）基础数据表1_业务科室及项目成本人工时累计数 '!$F$75=0,"-",'（八）科室完全成本归集'!$E$73*'（一）基础数据表1_业务科室及项目成本人工时累计数 '!M75/'（一）基础数据表1_业务科室及项目成本人工时累计数 '!$F$75)</f>
        <v>-</v>
      </c>
      <c r="L75" s="31" t="str">
        <f>IF('（一）基础数据表1_业务科室及项目成本人工时累计数 '!$F$75=0,"-",'（八）科室完全成本归集'!$E$73*'（一）基础数据表1_业务科室及项目成本人工时累计数 '!N75/'（一）基础数据表1_业务科室及项目成本人工时累计数 '!$F$75)</f>
        <v>-</v>
      </c>
      <c r="M75" s="31" t="str">
        <f>IF('（一）基础数据表1_业务科室及项目成本人工时累计数 '!$F$75=0,"-",'（八）科室完全成本归集'!$E$73*'（一）基础数据表1_业务科室及项目成本人工时累计数 '!O75/'（一）基础数据表1_业务科室及项目成本人工时累计数 '!$F$75)</f>
        <v>-</v>
      </c>
      <c r="N75" s="31" t="str">
        <f>IF('（一）基础数据表1_业务科室及项目成本人工时累计数 '!$F$75=0,"-",'（八）科室完全成本归集'!$E$73*'（一）基础数据表1_业务科室及项目成本人工时累计数 '!P75/'（一）基础数据表1_业务科室及项目成本人工时累计数 '!$F$75)</f>
        <v>-</v>
      </c>
      <c r="O75" s="31" t="str">
        <f>IF('（一）基础数据表1_业务科室及项目成本人工时累计数 '!$F$75=0,"-",'（八）科室完全成本归集'!$E$73*'（一）基础数据表1_业务科室及项目成本人工时累计数 '!Q75/'（一）基础数据表1_业务科室及项目成本人工时累计数 '!$F$75)</f>
        <v>-</v>
      </c>
      <c r="P75" s="31" t="str">
        <f>IF('（一）基础数据表1_业务科室及项目成本人工时累计数 '!$F$75=0,"-",'（八）科室完全成本归集'!$E$73*'（一）基础数据表1_业务科室及项目成本人工时累计数 '!R75/'（一）基础数据表1_业务科室及项目成本人工时累计数 '!$F$75)</f>
        <v>-</v>
      </c>
      <c r="Q75" s="31" t="str">
        <f>IF('（一）基础数据表1_业务科室及项目成本人工时累计数 '!$F$75=0,"-",'（八）科室完全成本归集'!$E$73*'（一）基础数据表1_业务科室及项目成本人工时累计数 '!S75/'（一）基础数据表1_业务科室及项目成本人工时累计数 '!$F$75)</f>
        <v>-</v>
      </c>
      <c r="R75" s="31" t="str">
        <f>IF('（一）基础数据表1_业务科室及项目成本人工时累计数 '!$F$75=0,"-",'（八）科室完全成本归集'!$E$73*'（一）基础数据表1_业务科室及项目成本人工时累计数 '!T75/'（一）基础数据表1_业务科室及项目成本人工时累计数 '!$F$75)</f>
        <v>-</v>
      </c>
      <c r="S75" s="31" t="str">
        <f>IF('（一）基础数据表1_业务科室及项目成本人工时累计数 '!$F$75=0,"-",'（八）科室完全成本归集'!$E$73*'（一）基础数据表1_业务科室及项目成本人工时累计数 '!U75/'（一）基础数据表1_业务科室及项目成本人工时累计数 '!$F$75)</f>
        <v>-</v>
      </c>
      <c r="T75" s="31" t="str">
        <f>IF('（一）基础数据表1_业务科室及项目成本人工时累计数 '!$F$75=0,"-",'（八）科室完全成本归集'!$E$73*'（一）基础数据表1_业务科室及项目成本人工时累计数 '!V75/'（一）基础数据表1_业务科室及项目成本人工时累计数 '!$F$75)</f>
        <v>-</v>
      </c>
      <c r="U75" s="31" t="str">
        <f>IF('（一）基础数据表1_业务科室及项目成本人工时累计数 '!$F$75=0,"-",'（八）科室完全成本归集'!$E$73*'（一）基础数据表1_业务科室及项目成本人工时累计数 '!W75/'（一）基础数据表1_业务科室及项目成本人工时累计数 '!$F$75)</f>
        <v>-</v>
      </c>
      <c r="V75" s="31" t="str">
        <f>IF('（一）基础数据表1_业务科室及项目成本人工时累计数 '!$F$75=0,"-",'（八）科室完全成本归集'!$E$73*'（一）基础数据表1_业务科室及项目成本人工时累计数 '!X75/'（一）基础数据表1_业务科室及项目成本人工时累计数 '!$F$75)</f>
        <v>-</v>
      </c>
      <c r="W75" s="31" t="str">
        <f>IF('（一）基础数据表1_业务科室及项目成本人工时累计数 '!$F$75=0,"-",'（八）科室完全成本归集'!$E$73*'（一）基础数据表1_业务科室及项目成本人工时累计数 '!Y75/'（一）基础数据表1_业务科室及项目成本人工时累计数 '!$F$75)</f>
        <v>-</v>
      </c>
      <c r="X75" s="42"/>
    </row>
    <row r="76" spans="1:24" x14ac:dyDescent="0.15">
      <c r="A76" s="32">
        <v>2023</v>
      </c>
      <c r="B76" s="32">
        <v>7</v>
      </c>
      <c r="C76" s="36" t="s">
        <v>42</v>
      </c>
      <c r="D76" s="31">
        <f t="shared" si="18"/>
        <v>0</v>
      </c>
      <c r="E76" s="31">
        <f t="shared" si="19"/>
        <v>0</v>
      </c>
      <c r="F76" s="31" t="str">
        <f>IF('（一）基础数据表1_业务科室及项目成本人工时累计数 '!$F$76=0,"-",'（八）科室完全成本归集'!$E$74*'（一）基础数据表1_业务科室及项目成本人工时累计数 '!H76/'（一）基础数据表1_业务科室及项目成本人工时累计数 '!$F$76)</f>
        <v>-</v>
      </c>
      <c r="G76" s="31" t="str">
        <f>IF('（一）基础数据表1_业务科室及项目成本人工时累计数 '!$F$76=0,"-",'（八）科室完全成本归集'!$E$74*'（一）基础数据表1_业务科室及项目成本人工时累计数 '!I76/'（一）基础数据表1_业务科室及项目成本人工时累计数 '!$F$76)</f>
        <v>-</v>
      </c>
      <c r="H76" s="31" t="str">
        <f>IF('（一）基础数据表1_业务科室及项目成本人工时累计数 '!$F$76=0,"-",'（八）科室完全成本归集'!$E$74*'（一）基础数据表1_业务科室及项目成本人工时累计数 '!J76/'（一）基础数据表1_业务科室及项目成本人工时累计数 '!$F$76)</f>
        <v>-</v>
      </c>
      <c r="I76" s="31" t="str">
        <f>IF('（一）基础数据表1_业务科室及项目成本人工时累计数 '!$F$76=0,"-",'（八）科室完全成本归集'!$E$74*'（一）基础数据表1_业务科室及项目成本人工时累计数 '!K76/'（一）基础数据表1_业务科室及项目成本人工时累计数 '!$F$76)</f>
        <v>-</v>
      </c>
      <c r="J76" s="31" t="str">
        <f>IF('（一）基础数据表1_业务科室及项目成本人工时累计数 '!$F$76=0,"-",'（八）科室完全成本归集'!$E$74*'（一）基础数据表1_业务科室及项目成本人工时累计数 '!L76/'（一）基础数据表1_业务科室及项目成本人工时累计数 '!$F$76)</f>
        <v>-</v>
      </c>
      <c r="K76" s="31" t="str">
        <f>IF('（一）基础数据表1_业务科室及项目成本人工时累计数 '!$F$76=0,"-",'（八）科室完全成本归集'!$E$74*'（一）基础数据表1_业务科室及项目成本人工时累计数 '!M76/'（一）基础数据表1_业务科室及项目成本人工时累计数 '!$F$76)</f>
        <v>-</v>
      </c>
      <c r="L76" s="31" t="str">
        <f>IF('（一）基础数据表1_业务科室及项目成本人工时累计数 '!$F$76=0,"-",'（八）科室完全成本归集'!$E$74*'（一）基础数据表1_业务科室及项目成本人工时累计数 '!N76/'（一）基础数据表1_业务科室及项目成本人工时累计数 '!$F$76)</f>
        <v>-</v>
      </c>
      <c r="M76" s="31" t="str">
        <f>IF('（一）基础数据表1_业务科室及项目成本人工时累计数 '!$F$76=0,"-",'（八）科室完全成本归集'!$E$74*'（一）基础数据表1_业务科室及项目成本人工时累计数 '!O76/'（一）基础数据表1_业务科室及项目成本人工时累计数 '!$F$76)</f>
        <v>-</v>
      </c>
      <c r="N76" s="31" t="str">
        <f>IF('（一）基础数据表1_业务科室及项目成本人工时累计数 '!$F$76=0,"-",'（八）科室完全成本归集'!$E$74*'（一）基础数据表1_业务科室及项目成本人工时累计数 '!P76/'（一）基础数据表1_业务科室及项目成本人工时累计数 '!$F$76)</f>
        <v>-</v>
      </c>
      <c r="O76" s="31" t="str">
        <f>IF('（一）基础数据表1_业务科室及项目成本人工时累计数 '!$F$76=0,"-",'（八）科室完全成本归集'!$E$74*'（一）基础数据表1_业务科室及项目成本人工时累计数 '!Q76/'（一）基础数据表1_业务科室及项目成本人工时累计数 '!$F$76)</f>
        <v>-</v>
      </c>
      <c r="P76" s="31" t="str">
        <f>IF('（一）基础数据表1_业务科室及项目成本人工时累计数 '!$F$76=0,"-",'（八）科室完全成本归集'!$E$74*'（一）基础数据表1_业务科室及项目成本人工时累计数 '!R76/'（一）基础数据表1_业务科室及项目成本人工时累计数 '!$F$76)</f>
        <v>-</v>
      </c>
      <c r="Q76" s="31" t="str">
        <f>IF('（一）基础数据表1_业务科室及项目成本人工时累计数 '!$F$76=0,"-",'（八）科室完全成本归集'!$E$74*'（一）基础数据表1_业务科室及项目成本人工时累计数 '!S76/'（一）基础数据表1_业务科室及项目成本人工时累计数 '!$F$76)</f>
        <v>-</v>
      </c>
      <c r="R76" s="31" t="str">
        <f>IF('（一）基础数据表1_业务科室及项目成本人工时累计数 '!$F$76=0,"-",'（八）科室完全成本归集'!$E$74*'（一）基础数据表1_业务科室及项目成本人工时累计数 '!T76/'（一）基础数据表1_业务科室及项目成本人工时累计数 '!$F$76)</f>
        <v>-</v>
      </c>
      <c r="S76" s="31" t="str">
        <f>IF('（一）基础数据表1_业务科室及项目成本人工时累计数 '!$F$76=0,"-",'（八）科室完全成本归集'!$E$74*'（一）基础数据表1_业务科室及项目成本人工时累计数 '!U76/'（一）基础数据表1_业务科室及项目成本人工时累计数 '!$F$76)</f>
        <v>-</v>
      </c>
      <c r="T76" s="31" t="str">
        <f>IF('（一）基础数据表1_业务科室及项目成本人工时累计数 '!$F$76=0,"-",'（八）科室完全成本归集'!$E$74*'（一）基础数据表1_业务科室及项目成本人工时累计数 '!V76/'（一）基础数据表1_业务科室及项目成本人工时累计数 '!$F$76)</f>
        <v>-</v>
      </c>
      <c r="U76" s="31" t="str">
        <f>IF('（一）基础数据表1_业务科室及项目成本人工时累计数 '!$F$76=0,"-",'（八）科室完全成本归集'!$E$74*'（一）基础数据表1_业务科室及项目成本人工时累计数 '!W76/'（一）基础数据表1_业务科室及项目成本人工时累计数 '!$F$76)</f>
        <v>-</v>
      </c>
      <c r="V76" s="31" t="str">
        <f>IF('（一）基础数据表1_业务科室及项目成本人工时累计数 '!$F$76=0,"-",'（八）科室完全成本归集'!$E$74*'（一）基础数据表1_业务科室及项目成本人工时累计数 '!X76/'（一）基础数据表1_业务科室及项目成本人工时累计数 '!$F$76)</f>
        <v>-</v>
      </c>
      <c r="W76" s="31" t="str">
        <f>IF('（一）基础数据表1_业务科室及项目成本人工时累计数 '!$F$76=0,"-",'（八）科室完全成本归集'!$E$74*'（一）基础数据表1_业务科室及项目成本人工时累计数 '!Y76/'（一）基础数据表1_业务科室及项目成本人工时累计数 '!$F$76)</f>
        <v>-</v>
      </c>
      <c r="X76" s="42"/>
    </row>
    <row r="77" spans="1:24" x14ac:dyDescent="0.15">
      <c r="A77" s="32">
        <v>2023</v>
      </c>
      <c r="B77" s="32">
        <v>7</v>
      </c>
      <c r="C77" s="36" t="s">
        <v>43</v>
      </c>
      <c r="D77" s="31">
        <f t="shared" si="18"/>
        <v>0</v>
      </c>
      <c r="E77" s="31">
        <f t="shared" si="19"/>
        <v>0</v>
      </c>
      <c r="F77" s="31" t="str">
        <f>IF('（一）基础数据表1_业务科室及项目成本人工时累计数 '!$F$77=0,"-",'（八）科室完全成本归集'!$E$75*'（一）基础数据表1_业务科室及项目成本人工时累计数 '!H77/'（一）基础数据表1_业务科室及项目成本人工时累计数 '!$F$77)</f>
        <v>-</v>
      </c>
      <c r="G77" s="31" t="str">
        <f>IF('（一）基础数据表1_业务科室及项目成本人工时累计数 '!$F$77=0,"-",'（八）科室完全成本归集'!$E$75*'（一）基础数据表1_业务科室及项目成本人工时累计数 '!I77/'（一）基础数据表1_业务科室及项目成本人工时累计数 '!$F$77)</f>
        <v>-</v>
      </c>
      <c r="H77" s="31" t="str">
        <f>IF('（一）基础数据表1_业务科室及项目成本人工时累计数 '!$F$77=0,"-",'（八）科室完全成本归集'!$E$75*'（一）基础数据表1_业务科室及项目成本人工时累计数 '!J77/'（一）基础数据表1_业务科室及项目成本人工时累计数 '!$F$77)</f>
        <v>-</v>
      </c>
      <c r="I77" s="31" t="str">
        <f>IF('（一）基础数据表1_业务科室及项目成本人工时累计数 '!$F$77=0,"-",'（八）科室完全成本归集'!$E$75*'（一）基础数据表1_业务科室及项目成本人工时累计数 '!K77/'（一）基础数据表1_业务科室及项目成本人工时累计数 '!$F$77)</f>
        <v>-</v>
      </c>
      <c r="J77" s="31" t="str">
        <f>IF('（一）基础数据表1_业务科室及项目成本人工时累计数 '!$F$77=0,"-",'（八）科室完全成本归集'!$E$75*'（一）基础数据表1_业务科室及项目成本人工时累计数 '!L77/'（一）基础数据表1_业务科室及项目成本人工时累计数 '!$F$77)</f>
        <v>-</v>
      </c>
      <c r="K77" s="31" t="str">
        <f>IF('（一）基础数据表1_业务科室及项目成本人工时累计数 '!$F$77=0,"-",'（八）科室完全成本归集'!$E$75*'（一）基础数据表1_业务科室及项目成本人工时累计数 '!M77/'（一）基础数据表1_业务科室及项目成本人工时累计数 '!$F$77)</f>
        <v>-</v>
      </c>
      <c r="L77" s="31" t="str">
        <f>IF('（一）基础数据表1_业务科室及项目成本人工时累计数 '!$F$77=0,"-",'（八）科室完全成本归集'!$E$75*'（一）基础数据表1_业务科室及项目成本人工时累计数 '!N77/'（一）基础数据表1_业务科室及项目成本人工时累计数 '!$F$77)</f>
        <v>-</v>
      </c>
      <c r="M77" s="31" t="str">
        <f>IF('（一）基础数据表1_业务科室及项目成本人工时累计数 '!$F$77=0,"-",'（八）科室完全成本归集'!$E$75*'（一）基础数据表1_业务科室及项目成本人工时累计数 '!O77/'（一）基础数据表1_业务科室及项目成本人工时累计数 '!$F$77)</f>
        <v>-</v>
      </c>
      <c r="N77" s="31" t="str">
        <f>IF('（一）基础数据表1_业务科室及项目成本人工时累计数 '!$F$77=0,"-",'（八）科室完全成本归集'!$E$75*'（一）基础数据表1_业务科室及项目成本人工时累计数 '!P77/'（一）基础数据表1_业务科室及项目成本人工时累计数 '!$F$77)</f>
        <v>-</v>
      </c>
      <c r="O77" s="31" t="str">
        <f>IF('（一）基础数据表1_业务科室及项目成本人工时累计数 '!$F$77=0,"-",'（八）科室完全成本归集'!$E$75*'（一）基础数据表1_业务科室及项目成本人工时累计数 '!Q77/'（一）基础数据表1_业务科室及项目成本人工时累计数 '!$F$77)</f>
        <v>-</v>
      </c>
      <c r="P77" s="31" t="str">
        <f>IF('（一）基础数据表1_业务科室及项目成本人工时累计数 '!$F$77=0,"-",'（八）科室完全成本归集'!$E$75*'（一）基础数据表1_业务科室及项目成本人工时累计数 '!R77/'（一）基础数据表1_业务科室及项目成本人工时累计数 '!$F$77)</f>
        <v>-</v>
      </c>
      <c r="Q77" s="31" t="str">
        <f>IF('（一）基础数据表1_业务科室及项目成本人工时累计数 '!$F$77=0,"-",'（八）科室完全成本归集'!$E$75*'（一）基础数据表1_业务科室及项目成本人工时累计数 '!S77/'（一）基础数据表1_业务科室及项目成本人工时累计数 '!$F$77)</f>
        <v>-</v>
      </c>
      <c r="R77" s="31" t="str">
        <f>IF('（一）基础数据表1_业务科室及项目成本人工时累计数 '!$F$77=0,"-",'（八）科室完全成本归集'!$E$75*'（一）基础数据表1_业务科室及项目成本人工时累计数 '!T77/'（一）基础数据表1_业务科室及项目成本人工时累计数 '!$F$77)</f>
        <v>-</v>
      </c>
      <c r="S77" s="31" t="str">
        <f>IF('（一）基础数据表1_业务科室及项目成本人工时累计数 '!$F$77=0,"-",'（八）科室完全成本归集'!$E$75*'（一）基础数据表1_业务科室及项目成本人工时累计数 '!U77/'（一）基础数据表1_业务科室及项目成本人工时累计数 '!$F$77)</f>
        <v>-</v>
      </c>
      <c r="T77" s="31" t="str">
        <f>IF('（一）基础数据表1_业务科室及项目成本人工时累计数 '!$F$77=0,"-",'（八）科室完全成本归集'!$E$75*'（一）基础数据表1_业务科室及项目成本人工时累计数 '!V77/'（一）基础数据表1_业务科室及项目成本人工时累计数 '!$F$77)</f>
        <v>-</v>
      </c>
      <c r="U77" s="31" t="str">
        <f>IF('（一）基础数据表1_业务科室及项目成本人工时累计数 '!$F$77=0,"-",'（八）科室完全成本归集'!$E$75*'（一）基础数据表1_业务科室及项目成本人工时累计数 '!W77/'（一）基础数据表1_业务科室及项目成本人工时累计数 '!$F$77)</f>
        <v>-</v>
      </c>
      <c r="V77" s="31" t="str">
        <f>IF('（一）基础数据表1_业务科室及项目成本人工时累计数 '!$F$77=0,"-",'（八）科室完全成本归集'!$E$75*'（一）基础数据表1_业务科室及项目成本人工时累计数 '!X77/'（一）基础数据表1_业务科室及项目成本人工时累计数 '!$F$77)</f>
        <v>-</v>
      </c>
      <c r="W77" s="31" t="str">
        <f>IF('（一）基础数据表1_业务科室及项目成本人工时累计数 '!$F$77=0,"-",'（八）科室完全成本归集'!$E$75*'（一）基础数据表1_业务科室及项目成本人工时累计数 '!Y77/'（一）基础数据表1_业务科室及项目成本人工时累计数 '!$F$77)</f>
        <v>-</v>
      </c>
      <c r="X77" s="42"/>
    </row>
    <row r="78" spans="1:24" x14ac:dyDescent="0.15">
      <c r="A78" s="32">
        <v>2023</v>
      </c>
      <c r="B78" s="32">
        <v>7</v>
      </c>
      <c r="C78" s="36" t="s">
        <v>37</v>
      </c>
      <c r="D78" s="31">
        <f t="shared" si="18"/>
        <v>0</v>
      </c>
      <c r="E78" s="31">
        <f t="shared" si="19"/>
        <v>0</v>
      </c>
      <c r="F78" s="31" t="str">
        <f>IF('（一）基础数据表1_业务科室及项目成本人工时累计数 '!$F$78=0,"-",'（八）科室完全成本归集'!$E$76*'（一）基础数据表1_业务科室及项目成本人工时累计数 '!H78/'（一）基础数据表1_业务科室及项目成本人工时累计数 '!$F$78)</f>
        <v>-</v>
      </c>
      <c r="G78" s="31" t="str">
        <f>IF('（一）基础数据表1_业务科室及项目成本人工时累计数 '!$F$78=0,"-",'（八）科室完全成本归集'!$E$76*'（一）基础数据表1_业务科室及项目成本人工时累计数 '!I78/'（一）基础数据表1_业务科室及项目成本人工时累计数 '!$F$78)</f>
        <v>-</v>
      </c>
      <c r="H78" s="31" t="str">
        <f>IF('（一）基础数据表1_业务科室及项目成本人工时累计数 '!$F$78=0,"-",'（八）科室完全成本归集'!$E$76*'（一）基础数据表1_业务科室及项目成本人工时累计数 '!J78/'（一）基础数据表1_业务科室及项目成本人工时累计数 '!$F$78)</f>
        <v>-</v>
      </c>
      <c r="I78" s="31" t="str">
        <f>IF('（一）基础数据表1_业务科室及项目成本人工时累计数 '!$F$78=0,"-",'（八）科室完全成本归集'!$E$76*'（一）基础数据表1_业务科室及项目成本人工时累计数 '!K78/'（一）基础数据表1_业务科室及项目成本人工时累计数 '!$F$78)</f>
        <v>-</v>
      </c>
      <c r="J78" s="31" t="str">
        <f>IF('（一）基础数据表1_业务科室及项目成本人工时累计数 '!$F$78=0,"-",'（八）科室完全成本归集'!$E$76*'（一）基础数据表1_业务科室及项目成本人工时累计数 '!L78/'（一）基础数据表1_业务科室及项目成本人工时累计数 '!$F$78)</f>
        <v>-</v>
      </c>
      <c r="K78" s="31" t="str">
        <f>IF('（一）基础数据表1_业务科室及项目成本人工时累计数 '!$F$78=0,"-",'（八）科室完全成本归集'!$E$76*'（一）基础数据表1_业务科室及项目成本人工时累计数 '!M78/'（一）基础数据表1_业务科室及项目成本人工时累计数 '!$F$78)</f>
        <v>-</v>
      </c>
      <c r="L78" s="31" t="str">
        <f>IF('（一）基础数据表1_业务科室及项目成本人工时累计数 '!$F$78=0,"-",'（八）科室完全成本归集'!$E$76*'（一）基础数据表1_业务科室及项目成本人工时累计数 '!N78/'（一）基础数据表1_业务科室及项目成本人工时累计数 '!$F$78)</f>
        <v>-</v>
      </c>
      <c r="M78" s="31" t="str">
        <f>IF('（一）基础数据表1_业务科室及项目成本人工时累计数 '!$F$78=0,"-",'（八）科室完全成本归集'!$E$76*'（一）基础数据表1_业务科室及项目成本人工时累计数 '!O78/'（一）基础数据表1_业务科室及项目成本人工时累计数 '!$F$78)</f>
        <v>-</v>
      </c>
      <c r="N78" s="31" t="str">
        <f>IF('（一）基础数据表1_业务科室及项目成本人工时累计数 '!$F$78=0,"-",'（八）科室完全成本归集'!$E$76*'（一）基础数据表1_业务科室及项目成本人工时累计数 '!P78/'（一）基础数据表1_业务科室及项目成本人工时累计数 '!$F$78)</f>
        <v>-</v>
      </c>
      <c r="O78" s="31" t="str">
        <f>IF('（一）基础数据表1_业务科室及项目成本人工时累计数 '!$F$78=0,"-",'（八）科室完全成本归集'!$E$76*'（一）基础数据表1_业务科室及项目成本人工时累计数 '!Q78/'（一）基础数据表1_业务科室及项目成本人工时累计数 '!$F$78)</f>
        <v>-</v>
      </c>
      <c r="P78" s="31" t="str">
        <f>IF('（一）基础数据表1_业务科室及项目成本人工时累计数 '!$F$78=0,"-",'（八）科室完全成本归集'!$E$76*'（一）基础数据表1_业务科室及项目成本人工时累计数 '!R78/'（一）基础数据表1_业务科室及项目成本人工时累计数 '!$F$78)</f>
        <v>-</v>
      </c>
      <c r="Q78" s="31" t="str">
        <f>IF('（一）基础数据表1_业务科室及项目成本人工时累计数 '!$F$78=0,"-",'（八）科室完全成本归集'!$E$76*'（一）基础数据表1_业务科室及项目成本人工时累计数 '!S78/'（一）基础数据表1_业务科室及项目成本人工时累计数 '!$F$78)</f>
        <v>-</v>
      </c>
      <c r="R78" s="31" t="str">
        <f>IF('（一）基础数据表1_业务科室及项目成本人工时累计数 '!$F$78=0,"-",'（八）科室完全成本归集'!$E$76*'（一）基础数据表1_业务科室及项目成本人工时累计数 '!T78/'（一）基础数据表1_业务科室及项目成本人工时累计数 '!$F$78)</f>
        <v>-</v>
      </c>
      <c r="S78" s="31" t="str">
        <f>IF('（一）基础数据表1_业务科室及项目成本人工时累计数 '!$F$78=0,"-",'（八）科室完全成本归集'!$E$76*'（一）基础数据表1_业务科室及项目成本人工时累计数 '!U78/'（一）基础数据表1_业务科室及项目成本人工时累计数 '!$F$78)</f>
        <v>-</v>
      </c>
      <c r="T78" s="31" t="str">
        <f>IF('（一）基础数据表1_业务科室及项目成本人工时累计数 '!$F$78=0,"-",'（八）科室完全成本归集'!$E$76*'（一）基础数据表1_业务科室及项目成本人工时累计数 '!V78/'（一）基础数据表1_业务科室及项目成本人工时累计数 '!$F$78)</f>
        <v>-</v>
      </c>
      <c r="U78" s="31" t="str">
        <f>IF('（一）基础数据表1_业务科室及项目成本人工时累计数 '!$F$78=0,"-",'（八）科室完全成本归集'!$E$76*'（一）基础数据表1_业务科室及项目成本人工时累计数 '!W78/'（一）基础数据表1_业务科室及项目成本人工时累计数 '!$F$78)</f>
        <v>-</v>
      </c>
      <c r="V78" s="31" t="str">
        <f>IF('（一）基础数据表1_业务科室及项目成本人工时累计数 '!$F$78=0,"-",'（八）科室完全成本归集'!$E$76*'（一）基础数据表1_业务科室及项目成本人工时累计数 '!X78/'（一）基础数据表1_业务科室及项目成本人工时累计数 '!$F$78)</f>
        <v>-</v>
      </c>
      <c r="W78" s="31" t="str">
        <f>IF('（一）基础数据表1_业务科室及项目成本人工时累计数 '!$F$78=0,"-",'（八）科室完全成本归集'!$E$76*'（一）基础数据表1_业务科室及项目成本人工时累计数 '!Y78/'（一）基础数据表1_业务科室及项目成本人工时累计数 '!$F$78)</f>
        <v>-</v>
      </c>
      <c r="X78" s="42"/>
    </row>
    <row r="79" spans="1:24" x14ac:dyDescent="0.15">
      <c r="A79" s="32">
        <v>2023</v>
      </c>
      <c r="B79" s="32">
        <v>7</v>
      </c>
      <c r="C79" s="36" t="s">
        <v>39</v>
      </c>
      <c r="D79" s="31">
        <f t="shared" si="18"/>
        <v>0</v>
      </c>
      <c r="E79" s="31">
        <f t="shared" si="19"/>
        <v>0</v>
      </c>
      <c r="F79" s="31" t="str">
        <f>IF('（一）基础数据表1_业务科室及项目成本人工时累计数 '!$F$79=0,"-",'（八）科室完全成本归集'!$E$77*'（一）基础数据表1_业务科室及项目成本人工时累计数 '!H79/'（一）基础数据表1_业务科室及项目成本人工时累计数 '!$F$79)</f>
        <v>-</v>
      </c>
      <c r="G79" s="31" t="str">
        <f>IF('（一）基础数据表1_业务科室及项目成本人工时累计数 '!$F$79=0,"-",'（八）科室完全成本归集'!$E$77*'（一）基础数据表1_业务科室及项目成本人工时累计数 '!I79/'（一）基础数据表1_业务科室及项目成本人工时累计数 '!$F$79)</f>
        <v>-</v>
      </c>
      <c r="H79" s="31" t="str">
        <f>IF('（一）基础数据表1_业务科室及项目成本人工时累计数 '!$F$79=0,"-",'（八）科室完全成本归集'!$E$77*'（一）基础数据表1_业务科室及项目成本人工时累计数 '!J79/'（一）基础数据表1_业务科室及项目成本人工时累计数 '!$F$79)</f>
        <v>-</v>
      </c>
      <c r="I79" s="31" t="str">
        <f>IF('（一）基础数据表1_业务科室及项目成本人工时累计数 '!$F$79=0,"-",'（八）科室完全成本归集'!$E$77*'（一）基础数据表1_业务科室及项目成本人工时累计数 '!K79/'（一）基础数据表1_业务科室及项目成本人工时累计数 '!$F$79)</f>
        <v>-</v>
      </c>
      <c r="J79" s="31" t="str">
        <f>IF('（一）基础数据表1_业务科室及项目成本人工时累计数 '!$F$79=0,"-",'（八）科室完全成本归集'!$E$77*'（一）基础数据表1_业务科室及项目成本人工时累计数 '!L79/'（一）基础数据表1_业务科室及项目成本人工时累计数 '!$F$79)</f>
        <v>-</v>
      </c>
      <c r="K79" s="31" t="str">
        <f>IF('（一）基础数据表1_业务科室及项目成本人工时累计数 '!$F$79=0,"-",'（八）科室完全成本归集'!$E$77*'（一）基础数据表1_业务科室及项目成本人工时累计数 '!M79/'（一）基础数据表1_业务科室及项目成本人工时累计数 '!$F$79)</f>
        <v>-</v>
      </c>
      <c r="L79" s="31" t="str">
        <f>IF('（一）基础数据表1_业务科室及项目成本人工时累计数 '!$F$79=0,"-",'（八）科室完全成本归集'!$E$77*'（一）基础数据表1_业务科室及项目成本人工时累计数 '!N79/'（一）基础数据表1_业务科室及项目成本人工时累计数 '!$F$79)</f>
        <v>-</v>
      </c>
      <c r="M79" s="31" t="str">
        <f>IF('（一）基础数据表1_业务科室及项目成本人工时累计数 '!$F$79=0,"-",'（八）科室完全成本归集'!$E$77*'（一）基础数据表1_业务科室及项目成本人工时累计数 '!O79/'（一）基础数据表1_业务科室及项目成本人工时累计数 '!$F$79)</f>
        <v>-</v>
      </c>
      <c r="N79" s="31" t="str">
        <f>IF('（一）基础数据表1_业务科室及项目成本人工时累计数 '!$F$79=0,"-",'（八）科室完全成本归集'!$E$77*'（一）基础数据表1_业务科室及项目成本人工时累计数 '!P79/'（一）基础数据表1_业务科室及项目成本人工时累计数 '!$F$79)</f>
        <v>-</v>
      </c>
      <c r="O79" s="31" t="str">
        <f>IF('（一）基础数据表1_业务科室及项目成本人工时累计数 '!$F$79=0,"-",'（八）科室完全成本归集'!$E$77*'（一）基础数据表1_业务科室及项目成本人工时累计数 '!Q79/'（一）基础数据表1_业务科室及项目成本人工时累计数 '!$F$79)</f>
        <v>-</v>
      </c>
      <c r="P79" s="31" t="str">
        <f>IF('（一）基础数据表1_业务科室及项目成本人工时累计数 '!$F$79=0,"-",'（八）科室完全成本归集'!$E$77*'（一）基础数据表1_业务科室及项目成本人工时累计数 '!R79/'（一）基础数据表1_业务科室及项目成本人工时累计数 '!$F$79)</f>
        <v>-</v>
      </c>
      <c r="Q79" s="31" t="str">
        <f>IF('（一）基础数据表1_业务科室及项目成本人工时累计数 '!$F$79=0,"-",'（八）科室完全成本归集'!$E$77*'（一）基础数据表1_业务科室及项目成本人工时累计数 '!S79/'（一）基础数据表1_业务科室及项目成本人工时累计数 '!$F$79)</f>
        <v>-</v>
      </c>
      <c r="R79" s="31" t="str">
        <f>IF('（一）基础数据表1_业务科室及项目成本人工时累计数 '!$F$79=0,"-",'（八）科室完全成本归集'!$E$77*'（一）基础数据表1_业务科室及项目成本人工时累计数 '!T79/'（一）基础数据表1_业务科室及项目成本人工时累计数 '!$F$79)</f>
        <v>-</v>
      </c>
      <c r="S79" s="31" t="str">
        <f>IF('（一）基础数据表1_业务科室及项目成本人工时累计数 '!$F$79=0,"-",'（八）科室完全成本归集'!$E$77*'（一）基础数据表1_业务科室及项目成本人工时累计数 '!U79/'（一）基础数据表1_业务科室及项目成本人工时累计数 '!$F$79)</f>
        <v>-</v>
      </c>
      <c r="T79" s="31" t="str">
        <f>IF('（一）基础数据表1_业务科室及项目成本人工时累计数 '!$F$79=0,"-",'（八）科室完全成本归集'!$E$77*'（一）基础数据表1_业务科室及项目成本人工时累计数 '!V79/'（一）基础数据表1_业务科室及项目成本人工时累计数 '!$F$79)</f>
        <v>-</v>
      </c>
      <c r="U79" s="31" t="str">
        <f>IF('（一）基础数据表1_业务科室及项目成本人工时累计数 '!$F$79=0,"-",'（八）科室完全成本归集'!$E$77*'（一）基础数据表1_业务科室及项目成本人工时累计数 '!W79/'（一）基础数据表1_业务科室及项目成本人工时累计数 '!$F$79)</f>
        <v>-</v>
      </c>
      <c r="V79" s="31" t="str">
        <f>IF('（一）基础数据表1_业务科室及项目成本人工时累计数 '!$F$79=0,"-",'（八）科室完全成本归集'!$E$77*'（一）基础数据表1_业务科室及项目成本人工时累计数 '!X79/'（一）基础数据表1_业务科室及项目成本人工时累计数 '!$F$79)</f>
        <v>-</v>
      </c>
      <c r="W79" s="31" t="str">
        <f>IF('（一）基础数据表1_业务科室及项目成本人工时累计数 '!$F$79=0,"-",'（八）科室完全成本归集'!$E$77*'（一）基础数据表1_业务科室及项目成本人工时累计数 '!Y79/'（一）基础数据表1_业务科室及项目成本人工时累计数 '!$F$79)</f>
        <v>-</v>
      </c>
      <c r="X79" s="42"/>
    </row>
    <row r="80" spans="1:24" x14ac:dyDescent="0.15">
      <c r="A80" s="32">
        <v>2023</v>
      </c>
      <c r="B80" s="32">
        <v>7</v>
      </c>
      <c r="C80" s="36" t="s">
        <v>71</v>
      </c>
      <c r="D80" s="31">
        <f t="shared" si="18"/>
        <v>0</v>
      </c>
      <c r="E80" s="31">
        <f t="shared" si="19"/>
        <v>0</v>
      </c>
      <c r="F80" s="31"/>
      <c r="G80" s="31"/>
      <c r="H80" s="31"/>
      <c r="I80" s="31"/>
      <c r="J80" s="31"/>
      <c r="K80" s="31"/>
      <c r="L80" s="31"/>
      <c r="M80" s="31"/>
      <c r="N80" s="31" t="str">
        <f>IF(SUM('（一）基础数据表1_业务科室及项目成本人工时累计数 '!$P$80:$Y$80)=0,"-",'（八）科室完全成本归集'!$E$78*'（一）基础数据表1_业务科室及项目成本人工时累计数 '!P80/SUM('（一）基础数据表1_业务科室及项目成本人工时累计数 '!$P$80:$Y$80))</f>
        <v>-</v>
      </c>
      <c r="O80" s="31" t="str">
        <f>IF(SUM('（一）基础数据表1_业务科室及项目成本人工时累计数 '!$P$80:$Y$80)=0,"-",'（八）科室完全成本归集'!$E$78*'（一）基础数据表1_业务科室及项目成本人工时累计数 '!Q80/SUM('（一）基础数据表1_业务科室及项目成本人工时累计数 '!$P$80:$Y$80))</f>
        <v>-</v>
      </c>
      <c r="P80" s="31" t="str">
        <f>IF(SUM('（一）基础数据表1_业务科室及项目成本人工时累计数 '!$P$80:$Y$80)=0,"-",'（八）科室完全成本归集'!$E$78*'（一）基础数据表1_业务科室及项目成本人工时累计数 '!R80/SUM('（一）基础数据表1_业务科室及项目成本人工时累计数 '!$P$80:$Y$80))</f>
        <v>-</v>
      </c>
      <c r="Q80" s="31" t="str">
        <f>IF(SUM('（一）基础数据表1_业务科室及项目成本人工时累计数 '!$P$80:$Y$80)=0,"-",'（八）科室完全成本归集'!$E$78*'（一）基础数据表1_业务科室及项目成本人工时累计数 '!S80/SUM('（一）基础数据表1_业务科室及项目成本人工时累计数 '!$P$80:$Y$80))</f>
        <v>-</v>
      </c>
      <c r="R80" s="31" t="str">
        <f>IF(SUM('（一）基础数据表1_业务科室及项目成本人工时累计数 '!$P$80:$Y$80)=0,"-",'（八）科室完全成本归集'!$E$78*'（一）基础数据表1_业务科室及项目成本人工时累计数 '!T80/SUM('（一）基础数据表1_业务科室及项目成本人工时累计数 '!$P$80:$Y$80))</f>
        <v>-</v>
      </c>
      <c r="S80" s="31" t="str">
        <f>IF(SUM('（一）基础数据表1_业务科室及项目成本人工时累计数 '!$P$80:$Y$80)=0,"-",'（八）科室完全成本归集'!$E$78*'（一）基础数据表1_业务科室及项目成本人工时累计数 '!U80/SUM('（一）基础数据表1_业务科室及项目成本人工时累计数 '!$P$80:$Y$80))</f>
        <v>-</v>
      </c>
      <c r="T80" s="31" t="str">
        <f>IF(SUM('（一）基础数据表1_业务科室及项目成本人工时累计数 '!$P$80:$Y$80)=0,"-",'（八）科室完全成本归集'!$E$78*'（一）基础数据表1_业务科室及项目成本人工时累计数 '!V80/SUM('（一）基础数据表1_业务科室及项目成本人工时累计数 '!$P$80:$Y$80))</f>
        <v>-</v>
      </c>
      <c r="U80" s="31" t="str">
        <f>IF(SUM('（一）基础数据表1_业务科室及项目成本人工时累计数 '!$P$80:$Y$80)=0,"-",'（八）科室完全成本归集'!$E$78*'（一）基础数据表1_业务科室及项目成本人工时累计数 '!W80/SUM('（一）基础数据表1_业务科室及项目成本人工时累计数 '!$P$80:$Y$80))</f>
        <v>-</v>
      </c>
      <c r="V80" s="31" t="str">
        <f>IF(SUM('（一）基础数据表1_业务科室及项目成本人工时累计数 '!$P$80:$Y$80)=0,"-",'（八）科室完全成本归集'!$E$78*'（一）基础数据表1_业务科室及项目成本人工时累计数 '!X80/SUM('（一）基础数据表1_业务科室及项目成本人工时累计数 '!$P$80:$Y$80))</f>
        <v>-</v>
      </c>
      <c r="W80" s="31" t="str">
        <f>IF(SUM('（一）基础数据表1_业务科室及项目成本人工时累计数 '!$P$80:$Y$80)=0,"-",'（八）科室完全成本归集'!$E$78*'（一）基础数据表1_业务科室及项目成本人工时累计数 '!Y80/SUM('（一）基础数据表1_业务科室及项目成本人工时累计数 '!$P$80:$Y$80))</f>
        <v>-</v>
      </c>
      <c r="X80" s="42"/>
    </row>
    <row r="81" spans="1:24" x14ac:dyDescent="0.15">
      <c r="A81" s="32">
        <v>2023</v>
      </c>
      <c r="B81" s="32">
        <v>7</v>
      </c>
      <c r="C81" s="36" t="s">
        <v>72</v>
      </c>
      <c r="D81" s="31">
        <f t="shared" si="18"/>
        <v>0</v>
      </c>
      <c r="E81" s="31">
        <f t="shared" si="19"/>
        <v>0</v>
      </c>
      <c r="F81" s="31"/>
      <c r="G81" s="31"/>
      <c r="H81" s="31"/>
      <c r="I81" s="31"/>
      <c r="J81" s="31"/>
      <c r="K81" s="31"/>
      <c r="L81" s="31"/>
      <c r="M81" s="31"/>
      <c r="N81" s="31" t="str">
        <f>IF(SUM('（一）基础数据表1_业务科室及项目成本人工时累计数 '!$P$81:$Y$81)=0,"-",'（八）科室完全成本归集'!$E$79*'（一）基础数据表1_业务科室及项目成本人工时累计数 '!P81/SUM('（一）基础数据表1_业务科室及项目成本人工时累计数 '!$P$81:$Y$81))</f>
        <v>-</v>
      </c>
      <c r="O81" s="31" t="str">
        <f>IF(SUM('（一）基础数据表1_业务科室及项目成本人工时累计数 '!$P$81:$Y$81)=0,"-",'（八）科室完全成本归集'!$E$79*'（一）基础数据表1_业务科室及项目成本人工时累计数 '!Q81/SUM('（一）基础数据表1_业务科室及项目成本人工时累计数 '!$P$81:$Y$81))</f>
        <v>-</v>
      </c>
      <c r="P81" s="31" t="str">
        <f>IF(SUM('（一）基础数据表1_业务科室及项目成本人工时累计数 '!$P$81:$Y$81)=0,"-",'（八）科室完全成本归集'!$E$79*'（一）基础数据表1_业务科室及项目成本人工时累计数 '!R81/SUM('（一）基础数据表1_业务科室及项目成本人工时累计数 '!$P$81:$Y$81))</f>
        <v>-</v>
      </c>
      <c r="Q81" s="31" t="str">
        <f>IF(SUM('（一）基础数据表1_业务科室及项目成本人工时累计数 '!$P$81:$Y$81)=0,"-",'（八）科室完全成本归集'!$E$79*'（一）基础数据表1_业务科室及项目成本人工时累计数 '!S81/SUM('（一）基础数据表1_业务科室及项目成本人工时累计数 '!$P$81:$Y$81))</f>
        <v>-</v>
      </c>
      <c r="R81" s="31" t="str">
        <f>IF(SUM('（一）基础数据表1_业务科室及项目成本人工时累计数 '!$P$81:$Y$81)=0,"-",'（八）科室完全成本归集'!$E$79*'（一）基础数据表1_业务科室及项目成本人工时累计数 '!T81/SUM('（一）基础数据表1_业务科室及项目成本人工时累计数 '!$P$81:$Y$81))</f>
        <v>-</v>
      </c>
      <c r="S81" s="31" t="str">
        <f>IF(SUM('（一）基础数据表1_业务科室及项目成本人工时累计数 '!$P$81:$Y$81)=0,"-",'（八）科室完全成本归集'!$E$79*'（一）基础数据表1_业务科室及项目成本人工时累计数 '!U81/SUM('（一）基础数据表1_业务科室及项目成本人工时累计数 '!$P$81:$Y$81))</f>
        <v>-</v>
      </c>
      <c r="T81" s="31" t="str">
        <f>IF(SUM('（一）基础数据表1_业务科室及项目成本人工时累计数 '!$P$81:$Y$81)=0,"-",'（八）科室完全成本归集'!$E$79*'（一）基础数据表1_业务科室及项目成本人工时累计数 '!V81/SUM('（一）基础数据表1_业务科室及项目成本人工时累计数 '!$P$81:$Y$81))</f>
        <v>-</v>
      </c>
      <c r="U81" s="31" t="str">
        <f>IF(SUM('（一）基础数据表1_业务科室及项目成本人工时累计数 '!$P$81:$Y$81)=0,"-",'（八）科室完全成本归集'!$E$79*'（一）基础数据表1_业务科室及项目成本人工时累计数 '!W81/SUM('（一）基础数据表1_业务科室及项目成本人工时累计数 '!$P$81:$Y$81))</f>
        <v>-</v>
      </c>
      <c r="V81" s="31" t="str">
        <f>IF(SUM('（一）基础数据表1_业务科室及项目成本人工时累计数 '!$P$81:$Y$81)=0,"-",'（八）科室完全成本归集'!$E$79*'（一）基础数据表1_业务科室及项目成本人工时累计数 '!X81/SUM('（一）基础数据表1_业务科室及项目成本人工时累计数 '!$P$81:$Y$81))</f>
        <v>-</v>
      </c>
      <c r="W81" s="31" t="str">
        <f>IF(SUM('（一）基础数据表1_业务科室及项目成本人工时累计数 '!$P$81:$Y$81)=0,"-",'（八）科室完全成本归集'!$E$79*'（一）基础数据表1_业务科室及项目成本人工时累计数 '!Y81/SUM('（一）基础数据表1_业务科室及项目成本人工时累计数 '!$P$81:$Y$81))</f>
        <v>-</v>
      </c>
      <c r="X81" s="42"/>
    </row>
    <row r="82" spans="1:24" ht="15.75" x14ac:dyDescent="0.15">
      <c r="A82" s="32">
        <v>2023</v>
      </c>
      <c r="B82" s="32">
        <v>7</v>
      </c>
      <c r="C82" s="77" t="s">
        <v>268</v>
      </c>
      <c r="D82" s="41">
        <f t="shared" ref="D82:X82" si="20">SUM(D72:D81)</f>
        <v>0</v>
      </c>
      <c r="E82" s="41">
        <f t="shared" si="20"/>
        <v>0</v>
      </c>
      <c r="F82" s="41">
        <f t="shared" si="20"/>
        <v>0</v>
      </c>
      <c r="G82" s="41">
        <f t="shared" si="20"/>
        <v>0</v>
      </c>
      <c r="H82" s="41">
        <f t="shared" si="20"/>
        <v>0</v>
      </c>
      <c r="I82" s="41">
        <f t="shared" si="20"/>
        <v>0</v>
      </c>
      <c r="J82" s="41">
        <f t="shared" si="20"/>
        <v>0</v>
      </c>
      <c r="K82" s="41">
        <f t="shared" si="20"/>
        <v>0</v>
      </c>
      <c r="L82" s="41">
        <f t="shared" si="20"/>
        <v>0</v>
      </c>
      <c r="M82" s="41">
        <f t="shared" si="20"/>
        <v>0</v>
      </c>
      <c r="N82" s="41">
        <f t="shared" si="20"/>
        <v>0</v>
      </c>
      <c r="O82" s="41">
        <f t="shared" si="20"/>
        <v>0</v>
      </c>
      <c r="P82" s="41">
        <f t="shared" si="20"/>
        <v>0</v>
      </c>
      <c r="Q82" s="41">
        <f t="shared" si="20"/>
        <v>0</v>
      </c>
      <c r="R82" s="41">
        <f t="shared" si="20"/>
        <v>0</v>
      </c>
      <c r="S82" s="41">
        <f t="shared" si="20"/>
        <v>0</v>
      </c>
      <c r="T82" s="41">
        <f t="shared" si="20"/>
        <v>0</v>
      </c>
      <c r="U82" s="41">
        <f t="shared" si="20"/>
        <v>0</v>
      </c>
      <c r="V82" s="41">
        <f t="shared" si="20"/>
        <v>0</v>
      </c>
      <c r="W82" s="41">
        <f t="shared" si="20"/>
        <v>0</v>
      </c>
      <c r="X82" s="41">
        <f t="shared" si="20"/>
        <v>0</v>
      </c>
    </row>
    <row r="83" spans="1:24" x14ac:dyDescent="0.15">
      <c r="A83" s="32">
        <v>2023</v>
      </c>
      <c r="B83" s="32">
        <v>8</v>
      </c>
      <c r="C83" s="36" t="s">
        <v>36</v>
      </c>
      <c r="D83" s="31">
        <f t="shared" ref="D83:D92" si="21">SUM(F83:W83)</f>
        <v>0</v>
      </c>
      <c r="E83" s="31">
        <f t="shared" ref="E83:E92" si="22">SUM(F83:L83)</f>
        <v>0</v>
      </c>
      <c r="F83" s="31" t="str">
        <f>IF('（一）基础数据表1_业务科室及项目成本人工时累计数 '!$F$83=0,"-",'（八）科室完全成本归集'!$E$81*'（一）基础数据表1_业务科室及项目成本人工时累计数 '!H83/'（一）基础数据表1_业务科室及项目成本人工时累计数 '!$F$83)</f>
        <v>-</v>
      </c>
      <c r="G83" s="31" t="str">
        <f>IF('（一）基础数据表1_业务科室及项目成本人工时累计数 '!$F$83=0,"-",'（八）科室完全成本归集'!$E$81*'（一）基础数据表1_业务科室及项目成本人工时累计数 '!I83/'（一）基础数据表1_业务科室及项目成本人工时累计数 '!$F$83)</f>
        <v>-</v>
      </c>
      <c r="H83" s="31" t="str">
        <f>IF('（一）基础数据表1_业务科室及项目成本人工时累计数 '!$F$83=0,"-",'（八）科室完全成本归集'!$E$81*'（一）基础数据表1_业务科室及项目成本人工时累计数 '!J83/'（一）基础数据表1_业务科室及项目成本人工时累计数 '!$F$83)</f>
        <v>-</v>
      </c>
      <c r="I83" s="31" t="str">
        <f>IF('（一）基础数据表1_业务科室及项目成本人工时累计数 '!$F$83=0,"-",'（八）科室完全成本归集'!$E$81*'（一）基础数据表1_业务科室及项目成本人工时累计数 '!K83/'（一）基础数据表1_业务科室及项目成本人工时累计数 '!$F$83)</f>
        <v>-</v>
      </c>
      <c r="J83" s="31" t="str">
        <f>IF('（一）基础数据表1_业务科室及项目成本人工时累计数 '!$F$83=0,"-",'（八）科室完全成本归集'!$E$81*'（一）基础数据表1_业务科室及项目成本人工时累计数 '!L83/'（一）基础数据表1_业务科室及项目成本人工时累计数 '!$F$83)</f>
        <v>-</v>
      </c>
      <c r="K83" s="31" t="str">
        <f>IF('（一）基础数据表1_业务科室及项目成本人工时累计数 '!$F$83=0,"-",'（八）科室完全成本归集'!$E$81*'（一）基础数据表1_业务科室及项目成本人工时累计数 '!M83/'（一）基础数据表1_业务科室及项目成本人工时累计数 '!$F$83)</f>
        <v>-</v>
      </c>
      <c r="L83" s="31" t="str">
        <f>IF('（一）基础数据表1_业务科室及项目成本人工时累计数 '!$F$83=0,"-",'（八）科室完全成本归集'!$E$81*'（一）基础数据表1_业务科室及项目成本人工时累计数 '!N83/'（一）基础数据表1_业务科室及项目成本人工时累计数 '!$F$83)</f>
        <v>-</v>
      </c>
      <c r="M83" s="31" t="str">
        <f>IF('（一）基础数据表1_业务科室及项目成本人工时累计数 '!$F$83=0,"-",'（八）科室完全成本归集'!$E$81*'（一）基础数据表1_业务科室及项目成本人工时累计数 '!O83/'（一）基础数据表1_业务科室及项目成本人工时累计数 '!$F$83)</f>
        <v>-</v>
      </c>
      <c r="N83" s="31" t="str">
        <f>IF('（一）基础数据表1_业务科室及项目成本人工时累计数 '!$F$83=0,"-",'（八）科室完全成本归集'!$E$81*'（一）基础数据表1_业务科室及项目成本人工时累计数 '!P83/'（一）基础数据表1_业务科室及项目成本人工时累计数 '!$F$83)</f>
        <v>-</v>
      </c>
      <c r="O83" s="31" t="str">
        <f>IF('（一）基础数据表1_业务科室及项目成本人工时累计数 '!$F$83=0,"-",'（八）科室完全成本归集'!$E$81*'（一）基础数据表1_业务科室及项目成本人工时累计数 '!Q83/'（一）基础数据表1_业务科室及项目成本人工时累计数 '!$F$83)</f>
        <v>-</v>
      </c>
      <c r="P83" s="31" t="str">
        <f>IF('（一）基础数据表1_业务科室及项目成本人工时累计数 '!$F$83=0,"-",'（八）科室完全成本归集'!$E$81*'（一）基础数据表1_业务科室及项目成本人工时累计数 '!R83/'（一）基础数据表1_业务科室及项目成本人工时累计数 '!$F$83)</f>
        <v>-</v>
      </c>
      <c r="Q83" s="31" t="str">
        <f>IF('（一）基础数据表1_业务科室及项目成本人工时累计数 '!$F$83=0,"-",'（八）科室完全成本归集'!$E$81*'（一）基础数据表1_业务科室及项目成本人工时累计数 '!S83/'（一）基础数据表1_业务科室及项目成本人工时累计数 '!$F$83)</f>
        <v>-</v>
      </c>
      <c r="R83" s="31" t="str">
        <f>IF('（一）基础数据表1_业务科室及项目成本人工时累计数 '!$F$83=0,"-",'（八）科室完全成本归集'!$E$81*'（一）基础数据表1_业务科室及项目成本人工时累计数 '!T83/'（一）基础数据表1_业务科室及项目成本人工时累计数 '!$F$83)</f>
        <v>-</v>
      </c>
      <c r="S83" s="31" t="str">
        <f>IF('（一）基础数据表1_业务科室及项目成本人工时累计数 '!$F$83=0,"-",'（八）科室完全成本归集'!$E$81*'（一）基础数据表1_业务科室及项目成本人工时累计数 '!U83/'（一）基础数据表1_业务科室及项目成本人工时累计数 '!$F$83)</f>
        <v>-</v>
      </c>
      <c r="T83" s="31" t="str">
        <f>IF('（一）基础数据表1_业务科室及项目成本人工时累计数 '!$F$83=0,"-",'（八）科室完全成本归集'!$E$81*'（一）基础数据表1_业务科室及项目成本人工时累计数 '!V83/'（一）基础数据表1_业务科室及项目成本人工时累计数 '!$F$83)</f>
        <v>-</v>
      </c>
      <c r="U83" s="31" t="str">
        <f>IF('（一）基础数据表1_业务科室及项目成本人工时累计数 '!$F$83=0,"-",'（八）科室完全成本归集'!$E$81*'（一）基础数据表1_业务科室及项目成本人工时累计数 '!W83/'（一）基础数据表1_业务科室及项目成本人工时累计数 '!$F$83)</f>
        <v>-</v>
      </c>
      <c r="V83" s="31" t="str">
        <f>IF('（一）基础数据表1_业务科室及项目成本人工时累计数 '!$F$83=0,"-",'（八）科室完全成本归集'!$E$81*'（一）基础数据表1_业务科室及项目成本人工时累计数 '!X83/'（一）基础数据表1_业务科室及项目成本人工时累计数 '!$F$83)</f>
        <v>-</v>
      </c>
      <c r="W83" s="31" t="str">
        <f>IF('（一）基础数据表1_业务科室及项目成本人工时累计数 '!$F$83=0,"-",'（八）科室完全成本归集'!$E$81*'（一）基础数据表1_业务科室及项目成本人工时累计数 '!Y83/'（一）基础数据表1_业务科室及项目成本人工时累计数 '!$F$83)</f>
        <v>-</v>
      </c>
      <c r="X83" s="42"/>
    </row>
    <row r="84" spans="1:24" x14ac:dyDescent="0.15">
      <c r="A84" s="32">
        <v>2023</v>
      </c>
      <c r="B84" s="32">
        <v>8</v>
      </c>
      <c r="C84" s="36" t="s">
        <v>38</v>
      </c>
      <c r="D84" s="31">
        <f t="shared" si="21"/>
        <v>0</v>
      </c>
      <c r="E84" s="31">
        <f t="shared" si="22"/>
        <v>0</v>
      </c>
      <c r="F84" s="31" t="str">
        <f>IF('（一）基础数据表1_业务科室及项目成本人工时累计数 '!$F$84=0,"-",'（八）科室完全成本归集'!$E$82*'（一）基础数据表1_业务科室及项目成本人工时累计数 '!H84/'（一）基础数据表1_业务科室及项目成本人工时累计数 '!$F$84)</f>
        <v>-</v>
      </c>
      <c r="G84" s="31" t="str">
        <f>IF('（一）基础数据表1_业务科室及项目成本人工时累计数 '!$F$84=0,"-",'（八）科室完全成本归集'!$E$82*'（一）基础数据表1_业务科室及项目成本人工时累计数 '!I84/'（一）基础数据表1_业务科室及项目成本人工时累计数 '!$F$84)</f>
        <v>-</v>
      </c>
      <c r="H84" s="31" t="str">
        <f>IF('（一）基础数据表1_业务科室及项目成本人工时累计数 '!$F$84=0,"-",'（八）科室完全成本归集'!$E$82*'（一）基础数据表1_业务科室及项目成本人工时累计数 '!J84/'（一）基础数据表1_业务科室及项目成本人工时累计数 '!$F$84)</f>
        <v>-</v>
      </c>
      <c r="I84" s="31" t="str">
        <f>IF('（一）基础数据表1_业务科室及项目成本人工时累计数 '!$F$84=0,"-",'（八）科室完全成本归集'!$E$82*'（一）基础数据表1_业务科室及项目成本人工时累计数 '!K84/'（一）基础数据表1_业务科室及项目成本人工时累计数 '!$F$84)</f>
        <v>-</v>
      </c>
      <c r="J84" s="31" t="str">
        <f>IF('（一）基础数据表1_业务科室及项目成本人工时累计数 '!$F$84=0,"-",'（八）科室完全成本归集'!$E$82*'（一）基础数据表1_业务科室及项目成本人工时累计数 '!L84/'（一）基础数据表1_业务科室及项目成本人工时累计数 '!$F$84)</f>
        <v>-</v>
      </c>
      <c r="K84" s="31" t="str">
        <f>IF('（一）基础数据表1_业务科室及项目成本人工时累计数 '!$F$84=0,"-",'（八）科室完全成本归集'!$E$82*'（一）基础数据表1_业务科室及项目成本人工时累计数 '!M84/'（一）基础数据表1_业务科室及项目成本人工时累计数 '!$F$84)</f>
        <v>-</v>
      </c>
      <c r="L84" s="31" t="str">
        <f>IF('（一）基础数据表1_业务科室及项目成本人工时累计数 '!$F$84=0,"-",'（八）科室完全成本归集'!$E$82*'（一）基础数据表1_业务科室及项目成本人工时累计数 '!N84/'（一）基础数据表1_业务科室及项目成本人工时累计数 '!$F$84)</f>
        <v>-</v>
      </c>
      <c r="M84" s="31" t="str">
        <f>IF('（一）基础数据表1_业务科室及项目成本人工时累计数 '!$F$84=0,"-",'（八）科室完全成本归集'!$E$82*'（一）基础数据表1_业务科室及项目成本人工时累计数 '!O84/'（一）基础数据表1_业务科室及项目成本人工时累计数 '!$F$84)</f>
        <v>-</v>
      </c>
      <c r="N84" s="31" t="str">
        <f>IF('（一）基础数据表1_业务科室及项目成本人工时累计数 '!$F$84=0,"-",'（八）科室完全成本归集'!$E$82*'（一）基础数据表1_业务科室及项目成本人工时累计数 '!P84/'（一）基础数据表1_业务科室及项目成本人工时累计数 '!$F$84)</f>
        <v>-</v>
      </c>
      <c r="O84" s="31" t="str">
        <f>IF('（一）基础数据表1_业务科室及项目成本人工时累计数 '!$F$84=0,"-",'（八）科室完全成本归集'!$E$82*'（一）基础数据表1_业务科室及项目成本人工时累计数 '!Q84/'（一）基础数据表1_业务科室及项目成本人工时累计数 '!$F$84)</f>
        <v>-</v>
      </c>
      <c r="P84" s="31" t="str">
        <f>IF('（一）基础数据表1_业务科室及项目成本人工时累计数 '!$F$84=0,"-",'（八）科室完全成本归集'!$E$82*'（一）基础数据表1_业务科室及项目成本人工时累计数 '!R84/'（一）基础数据表1_业务科室及项目成本人工时累计数 '!$F$84)</f>
        <v>-</v>
      </c>
      <c r="Q84" s="31" t="str">
        <f>IF('（一）基础数据表1_业务科室及项目成本人工时累计数 '!$F$84=0,"-",'（八）科室完全成本归集'!$E$82*'（一）基础数据表1_业务科室及项目成本人工时累计数 '!S84/'（一）基础数据表1_业务科室及项目成本人工时累计数 '!$F$84)</f>
        <v>-</v>
      </c>
      <c r="R84" s="31" t="str">
        <f>IF('（一）基础数据表1_业务科室及项目成本人工时累计数 '!$F$84=0,"-",'（八）科室完全成本归集'!$E$82*'（一）基础数据表1_业务科室及项目成本人工时累计数 '!T84/'（一）基础数据表1_业务科室及项目成本人工时累计数 '!$F$84)</f>
        <v>-</v>
      </c>
      <c r="S84" s="31" t="str">
        <f>IF('（一）基础数据表1_业务科室及项目成本人工时累计数 '!$F$84=0,"-",'（八）科室完全成本归集'!$E$82*'（一）基础数据表1_业务科室及项目成本人工时累计数 '!U84/'（一）基础数据表1_业务科室及项目成本人工时累计数 '!$F$84)</f>
        <v>-</v>
      </c>
      <c r="T84" s="31" t="str">
        <f>IF('（一）基础数据表1_业务科室及项目成本人工时累计数 '!$F$84=0,"-",'（八）科室完全成本归集'!$E$82*'（一）基础数据表1_业务科室及项目成本人工时累计数 '!V84/'（一）基础数据表1_业务科室及项目成本人工时累计数 '!$F$84)</f>
        <v>-</v>
      </c>
      <c r="U84" s="31" t="str">
        <f>IF('（一）基础数据表1_业务科室及项目成本人工时累计数 '!$F$84=0,"-",'（八）科室完全成本归集'!$E$82*'（一）基础数据表1_业务科室及项目成本人工时累计数 '!W84/'（一）基础数据表1_业务科室及项目成本人工时累计数 '!$F$84)</f>
        <v>-</v>
      </c>
      <c r="V84" s="31" t="str">
        <f>IF('（一）基础数据表1_业务科室及项目成本人工时累计数 '!$F$84=0,"-",'（八）科室完全成本归集'!$E$82*'（一）基础数据表1_业务科室及项目成本人工时累计数 '!X84/'（一）基础数据表1_业务科室及项目成本人工时累计数 '!$F$84)</f>
        <v>-</v>
      </c>
      <c r="W84" s="31" t="str">
        <f>IF('（一）基础数据表1_业务科室及项目成本人工时累计数 '!$F$84=0,"-",'（八）科室完全成本归集'!$E$82*'（一）基础数据表1_业务科室及项目成本人工时累计数 '!Y84/'（一）基础数据表1_业务科室及项目成本人工时累计数 '!$F$84)</f>
        <v>-</v>
      </c>
      <c r="X84" s="42"/>
    </row>
    <row r="85" spans="1:24" x14ac:dyDescent="0.15">
      <c r="A85" s="32">
        <v>2023</v>
      </c>
      <c r="B85" s="32">
        <v>8</v>
      </c>
      <c r="C85" s="40" t="s">
        <v>80</v>
      </c>
      <c r="D85" s="31">
        <f t="shared" si="21"/>
        <v>0</v>
      </c>
      <c r="E85" s="31">
        <f t="shared" si="22"/>
        <v>0</v>
      </c>
      <c r="F85" s="31" t="str">
        <f>IF('（一）基础数据表1_业务科室及项目成本人工时累计数 '!$F$85=0,"-",'（八）科室完全成本归集'!$E$83*'（一）基础数据表1_业务科室及项目成本人工时累计数 '!H85/'（一）基础数据表1_业务科室及项目成本人工时累计数 '!$F$85)</f>
        <v>-</v>
      </c>
      <c r="G85" s="31" t="str">
        <f>IF('（一）基础数据表1_业务科室及项目成本人工时累计数 '!$F$85=0,"-",'（八）科室完全成本归集'!$E$83*'（一）基础数据表1_业务科室及项目成本人工时累计数 '!I85/'（一）基础数据表1_业务科室及项目成本人工时累计数 '!$F$85)</f>
        <v>-</v>
      </c>
      <c r="H85" s="31" t="str">
        <f>IF('（一）基础数据表1_业务科室及项目成本人工时累计数 '!$F$85=0,"-",'（八）科室完全成本归集'!$E$83*'（一）基础数据表1_业务科室及项目成本人工时累计数 '!J85/'（一）基础数据表1_业务科室及项目成本人工时累计数 '!$F$85)</f>
        <v>-</v>
      </c>
      <c r="I85" s="31" t="str">
        <f>IF('（一）基础数据表1_业务科室及项目成本人工时累计数 '!$F$85=0,"-",'（八）科室完全成本归集'!$E$83*'（一）基础数据表1_业务科室及项目成本人工时累计数 '!K85/'（一）基础数据表1_业务科室及项目成本人工时累计数 '!$F$85)</f>
        <v>-</v>
      </c>
      <c r="J85" s="31" t="str">
        <f>IF('（一）基础数据表1_业务科室及项目成本人工时累计数 '!$F$85=0,"-",'（八）科室完全成本归集'!$E$83*'（一）基础数据表1_业务科室及项目成本人工时累计数 '!L85/'（一）基础数据表1_业务科室及项目成本人工时累计数 '!$F$85)</f>
        <v>-</v>
      </c>
      <c r="K85" s="31" t="str">
        <f>IF('（一）基础数据表1_业务科室及项目成本人工时累计数 '!$F$85=0,"-",'（八）科室完全成本归集'!$E$83*'（一）基础数据表1_业务科室及项目成本人工时累计数 '!M85/'（一）基础数据表1_业务科室及项目成本人工时累计数 '!$F$85)</f>
        <v>-</v>
      </c>
      <c r="L85" s="31" t="str">
        <f>IF('（一）基础数据表1_业务科室及项目成本人工时累计数 '!$F$85=0,"-",'（八）科室完全成本归集'!$E$83*'（一）基础数据表1_业务科室及项目成本人工时累计数 '!N85/'（一）基础数据表1_业务科室及项目成本人工时累计数 '!$F$85)</f>
        <v>-</v>
      </c>
      <c r="M85" s="31" t="str">
        <f>IF('（一）基础数据表1_业务科室及项目成本人工时累计数 '!$F$85=0,"-",'（八）科室完全成本归集'!$E$83*'（一）基础数据表1_业务科室及项目成本人工时累计数 '!O85/'（一）基础数据表1_业务科室及项目成本人工时累计数 '!$F$85)</f>
        <v>-</v>
      </c>
      <c r="N85" s="31" t="str">
        <f>IF('（一）基础数据表1_业务科室及项目成本人工时累计数 '!$F$85=0,"-",'（八）科室完全成本归集'!$E$83*'（一）基础数据表1_业务科室及项目成本人工时累计数 '!P85/'（一）基础数据表1_业务科室及项目成本人工时累计数 '!$F$85)</f>
        <v>-</v>
      </c>
      <c r="O85" s="31" t="str">
        <f>IF('（一）基础数据表1_业务科室及项目成本人工时累计数 '!$F$85=0,"-",'（八）科室完全成本归集'!$E$83*'（一）基础数据表1_业务科室及项目成本人工时累计数 '!Q85/'（一）基础数据表1_业务科室及项目成本人工时累计数 '!$F$85)</f>
        <v>-</v>
      </c>
      <c r="P85" s="31" t="str">
        <f>IF('（一）基础数据表1_业务科室及项目成本人工时累计数 '!$F$85=0,"-",'（八）科室完全成本归集'!$E$83*'（一）基础数据表1_业务科室及项目成本人工时累计数 '!R85/'（一）基础数据表1_业务科室及项目成本人工时累计数 '!$F$85)</f>
        <v>-</v>
      </c>
      <c r="Q85" s="31" t="str">
        <f>IF('（一）基础数据表1_业务科室及项目成本人工时累计数 '!$F$85=0,"-",'（八）科室完全成本归集'!$E$83*'（一）基础数据表1_业务科室及项目成本人工时累计数 '!S85/'（一）基础数据表1_业务科室及项目成本人工时累计数 '!$F$85)</f>
        <v>-</v>
      </c>
      <c r="R85" s="31" t="str">
        <f>IF('（一）基础数据表1_业务科室及项目成本人工时累计数 '!$F$85=0,"-",'（八）科室完全成本归集'!$E$83*'（一）基础数据表1_业务科室及项目成本人工时累计数 '!T85/'（一）基础数据表1_业务科室及项目成本人工时累计数 '!$F$85)</f>
        <v>-</v>
      </c>
      <c r="S85" s="31" t="str">
        <f>IF('（一）基础数据表1_业务科室及项目成本人工时累计数 '!$F$85=0,"-",'（八）科室完全成本归集'!$E$83*'（一）基础数据表1_业务科室及项目成本人工时累计数 '!U85/'（一）基础数据表1_业务科室及项目成本人工时累计数 '!$F$85)</f>
        <v>-</v>
      </c>
      <c r="T85" s="31" t="str">
        <f>IF('（一）基础数据表1_业务科室及项目成本人工时累计数 '!$F$85=0,"-",'（八）科室完全成本归集'!$E$83*'（一）基础数据表1_业务科室及项目成本人工时累计数 '!V85/'（一）基础数据表1_业务科室及项目成本人工时累计数 '!$F$85)</f>
        <v>-</v>
      </c>
      <c r="U85" s="31" t="str">
        <f>IF('（一）基础数据表1_业务科室及项目成本人工时累计数 '!$F$85=0,"-",'（八）科室完全成本归集'!$E$83*'（一）基础数据表1_业务科室及项目成本人工时累计数 '!W85/'（一）基础数据表1_业务科室及项目成本人工时累计数 '!$F$85)</f>
        <v>-</v>
      </c>
      <c r="V85" s="31" t="str">
        <f>IF('（一）基础数据表1_业务科室及项目成本人工时累计数 '!$F$85=0,"-",'（八）科室完全成本归集'!$E$83*'（一）基础数据表1_业务科室及项目成本人工时累计数 '!X85/'（一）基础数据表1_业务科室及项目成本人工时累计数 '!$F$85)</f>
        <v>-</v>
      </c>
      <c r="W85" s="31" t="str">
        <f>IF('（一）基础数据表1_业务科室及项目成本人工时累计数 '!$F$85=0,"-",'（八）科室完全成本归集'!$E$83*'（一）基础数据表1_业务科室及项目成本人工时累计数 '!Y85/'（一）基础数据表1_业务科室及项目成本人工时累计数 '!$F$85)</f>
        <v>-</v>
      </c>
      <c r="X85" s="42"/>
    </row>
    <row r="86" spans="1:24" x14ac:dyDescent="0.15">
      <c r="A86" s="32">
        <v>2023</v>
      </c>
      <c r="B86" s="32">
        <v>8</v>
      </c>
      <c r="C86" s="36" t="s">
        <v>41</v>
      </c>
      <c r="D86" s="31">
        <f t="shared" si="21"/>
        <v>0</v>
      </c>
      <c r="E86" s="31">
        <f t="shared" si="22"/>
        <v>0</v>
      </c>
      <c r="F86" s="31" t="str">
        <f>IF('（一）基础数据表1_业务科室及项目成本人工时累计数 '!$F$86=0,"-",'（八）科室完全成本归集'!$E$84*'（一）基础数据表1_业务科室及项目成本人工时累计数 '!H86/'（一）基础数据表1_业务科室及项目成本人工时累计数 '!$F$86)</f>
        <v>-</v>
      </c>
      <c r="G86" s="31" t="str">
        <f>IF('（一）基础数据表1_业务科室及项目成本人工时累计数 '!$F$86=0,"-",'（八）科室完全成本归集'!$E$84*'（一）基础数据表1_业务科室及项目成本人工时累计数 '!I86/'（一）基础数据表1_业务科室及项目成本人工时累计数 '!$F$86)</f>
        <v>-</v>
      </c>
      <c r="H86" s="31" t="str">
        <f>IF('（一）基础数据表1_业务科室及项目成本人工时累计数 '!$F$86=0,"-",'（八）科室完全成本归集'!$E$84*'（一）基础数据表1_业务科室及项目成本人工时累计数 '!J86/'（一）基础数据表1_业务科室及项目成本人工时累计数 '!$F$86)</f>
        <v>-</v>
      </c>
      <c r="I86" s="31" t="str">
        <f>IF('（一）基础数据表1_业务科室及项目成本人工时累计数 '!$F$86=0,"-",'（八）科室完全成本归集'!$E$84*'（一）基础数据表1_业务科室及项目成本人工时累计数 '!K86/'（一）基础数据表1_业务科室及项目成本人工时累计数 '!$F$86)</f>
        <v>-</v>
      </c>
      <c r="J86" s="31" t="str">
        <f>IF('（一）基础数据表1_业务科室及项目成本人工时累计数 '!$F$86=0,"-",'（八）科室完全成本归集'!$E$84*'（一）基础数据表1_业务科室及项目成本人工时累计数 '!L86/'（一）基础数据表1_业务科室及项目成本人工时累计数 '!$F$86)</f>
        <v>-</v>
      </c>
      <c r="K86" s="31" t="str">
        <f>IF('（一）基础数据表1_业务科室及项目成本人工时累计数 '!$F$86=0,"-",'（八）科室完全成本归集'!$E$84*'（一）基础数据表1_业务科室及项目成本人工时累计数 '!M86/'（一）基础数据表1_业务科室及项目成本人工时累计数 '!$F$86)</f>
        <v>-</v>
      </c>
      <c r="L86" s="31" t="str">
        <f>IF('（一）基础数据表1_业务科室及项目成本人工时累计数 '!$F$86=0,"-",'（八）科室完全成本归集'!$E$84*'（一）基础数据表1_业务科室及项目成本人工时累计数 '!N86/'（一）基础数据表1_业务科室及项目成本人工时累计数 '!$F$86)</f>
        <v>-</v>
      </c>
      <c r="M86" s="31" t="str">
        <f>IF('（一）基础数据表1_业务科室及项目成本人工时累计数 '!$F$86=0,"-",'（八）科室完全成本归集'!$E$84*'（一）基础数据表1_业务科室及项目成本人工时累计数 '!O86/'（一）基础数据表1_业务科室及项目成本人工时累计数 '!$F$86)</f>
        <v>-</v>
      </c>
      <c r="N86" s="31" t="str">
        <f>IF('（一）基础数据表1_业务科室及项目成本人工时累计数 '!$F$86=0,"-",'（八）科室完全成本归集'!$E$84*'（一）基础数据表1_业务科室及项目成本人工时累计数 '!P86/'（一）基础数据表1_业务科室及项目成本人工时累计数 '!$F$86)</f>
        <v>-</v>
      </c>
      <c r="O86" s="31" t="str">
        <f>IF('（一）基础数据表1_业务科室及项目成本人工时累计数 '!$F$86=0,"-",'（八）科室完全成本归集'!$E$84*'（一）基础数据表1_业务科室及项目成本人工时累计数 '!Q86/'（一）基础数据表1_业务科室及项目成本人工时累计数 '!$F$86)</f>
        <v>-</v>
      </c>
      <c r="P86" s="31" t="str">
        <f>IF('（一）基础数据表1_业务科室及项目成本人工时累计数 '!$F$86=0,"-",'（八）科室完全成本归集'!$E$84*'（一）基础数据表1_业务科室及项目成本人工时累计数 '!R86/'（一）基础数据表1_业务科室及项目成本人工时累计数 '!$F$86)</f>
        <v>-</v>
      </c>
      <c r="Q86" s="31" t="str">
        <f>IF('（一）基础数据表1_业务科室及项目成本人工时累计数 '!$F$86=0,"-",'（八）科室完全成本归集'!$E$84*'（一）基础数据表1_业务科室及项目成本人工时累计数 '!S86/'（一）基础数据表1_业务科室及项目成本人工时累计数 '!$F$86)</f>
        <v>-</v>
      </c>
      <c r="R86" s="31" t="str">
        <f>IF('（一）基础数据表1_业务科室及项目成本人工时累计数 '!$F$86=0,"-",'（八）科室完全成本归集'!$E$84*'（一）基础数据表1_业务科室及项目成本人工时累计数 '!T86/'（一）基础数据表1_业务科室及项目成本人工时累计数 '!$F$86)</f>
        <v>-</v>
      </c>
      <c r="S86" s="31" t="str">
        <f>IF('（一）基础数据表1_业务科室及项目成本人工时累计数 '!$F$86=0,"-",'（八）科室完全成本归集'!$E$84*'（一）基础数据表1_业务科室及项目成本人工时累计数 '!U86/'（一）基础数据表1_业务科室及项目成本人工时累计数 '!$F$86)</f>
        <v>-</v>
      </c>
      <c r="T86" s="31" t="str">
        <f>IF('（一）基础数据表1_业务科室及项目成本人工时累计数 '!$F$86=0,"-",'（八）科室完全成本归集'!$E$84*'（一）基础数据表1_业务科室及项目成本人工时累计数 '!V86/'（一）基础数据表1_业务科室及项目成本人工时累计数 '!$F$86)</f>
        <v>-</v>
      </c>
      <c r="U86" s="31" t="str">
        <f>IF('（一）基础数据表1_业务科室及项目成本人工时累计数 '!$F$86=0,"-",'（八）科室完全成本归集'!$E$84*'（一）基础数据表1_业务科室及项目成本人工时累计数 '!W86/'（一）基础数据表1_业务科室及项目成本人工时累计数 '!$F$86)</f>
        <v>-</v>
      </c>
      <c r="V86" s="31" t="str">
        <f>IF('（一）基础数据表1_业务科室及项目成本人工时累计数 '!$F$86=0,"-",'（八）科室完全成本归集'!$E$84*'（一）基础数据表1_业务科室及项目成本人工时累计数 '!X86/'（一）基础数据表1_业务科室及项目成本人工时累计数 '!$F$86)</f>
        <v>-</v>
      </c>
      <c r="W86" s="31" t="str">
        <f>IF('（一）基础数据表1_业务科室及项目成本人工时累计数 '!$F$86=0,"-",'（八）科室完全成本归集'!$E$84*'（一）基础数据表1_业务科室及项目成本人工时累计数 '!Y86/'（一）基础数据表1_业务科室及项目成本人工时累计数 '!$F$86)</f>
        <v>-</v>
      </c>
      <c r="X86" s="42"/>
    </row>
    <row r="87" spans="1:24" x14ac:dyDescent="0.15">
      <c r="A87" s="32">
        <v>2023</v>
      </c>
      <c r="B87" s="32">
        <v>8</v>
      </c>
      <c r="C87" s="36" t="s">
        <v>42</v>
      </c>
      <c r="D87" s="31">
        <f t="shared" si="21"/>
        <v>0</v>
      </c>
      <c r="E87" s="31">
        <f t="shared" si="22"/>
        <v>0</v>
      </c>
      <c r="F87" s="31" t="str">
        <f>IF('（一）基础数据表1_业务科室及项目成本人工时累计数 '!$F$87=0,"-",'（八）科室完全成本归集'!$E$85*'（一）基础数据表1_业务科室及项目成本人工时累计数 '!H87/'（一）基础数据表1_业务科室及项目成本人工时累计数 '!$F$87)</f>
        <v>-</v>
      </c>
      <c r="G87" s="31" t="str">
        <f>IF('（一）基础数据表1_业务科室及项目成本人工时累计数 '!$F$87=0,"-",'（八）科室完全成本归集'!$E$85*'（一）基础数据表1_业务科室及项目成本人工时累计数 '!I87/'（一）基础数据表1_业务科室及项目成本人工时累计数 '!$F$87)</f>
        <v>-</v>
      </c>
      <c r="H87" s="31" t="str">
        <f>IF('（一）基础数据表1_业务科室及项目成本人工时累计数 '!$F$87=0,"-",'（八）科室完全成本归集'!$E$85*'（一）基础数据表1_业务科室及项目成本人工时累计数 '!J87/'（一）基础数据表1_业务科室及项目成本人工时累计数 '!$F$87)</f>
        <v>-</v>
      </c>
      <c r="I87" s="31" t="str">
        <f>IF('（一）基础数据表1_业务科室及项目成本人工时累计数 '!$F$87=0,"-",'（八）科室完全成本归集'!$E$85*'（一）基础数据表1_业务科室及项目成本人工时累计数 '!K87/'（一）基础数据表1_业务科室及项目成本人工时累计数 '!$F$87)</f>
        <v>-</v>
      </c>
      <c r="J87" s="31" t="str">
        <f>IF('（一）基础数据表1_业务科室及项目成本人工时累计数 '!$F$87=0,"-",'（八）科室完全成本归集'!$E$85*'（一）基础数据表1_业务科室及项目成本人工时累计数 '!L87/'（一）基础数据表1_业务科室及项目成本人工时累计数 '!$F$87)</f>
        <v>-</v>
      </c>
      <c r="K87" s="31" t="str">
        <f>IF('（一）基础数据表1_业务科室及项目成本人工时累计数 '!$F$87=0,"-",'（八）科室完全成本归集'!$E$85*'（一）基础数据表1_业务科室及项目成本人工时累计数 '!M87/'（一）基础数据表1_业务科室及项目成本人工时累计数 '!$F$87)</f>
        <v>-</v>
      </c>
      <c r="L87" s="31" t="str">
        <f>IF('（一）基础数据表1_业务科室及项目成本人工时累计数 '!$F$87=0,"-",'（八）科室完全成本归集'!$E$85*'（一）基础数据表1_业务科室及项目成本人工时累计数 '!N87/'（一）基础数据表1_业务科室及项目成本人工时累计数 '!$F$87)</f>
        <v>-</v>
      </c>
      <c r="M87" s="31" t="str">
        <f>IF('（一）基础数据表1_业务科室及项目成本人工时累计数 '!$F$87=0,"-",'（八）科室完全成本归集'!$E$85*'（一）基础数据表1_业务科室及项目成本人工时累计数 '!O87/'（一）基础数据表1_业务科室及项目成本人工时累计数 '!$F$87)</f>
        <v>-</v>
      </c>
      <c r="N87" s="31" t="str">
        <f>IF('（一）基础数据表1_业务科室及项目成本人工时累计数 '!$F$87=0,"-",'（八）科室完全成本归集'!$E$85*'（一）基础数据表1_业务科室及项目成本人工时累计数 '!P87/'（一）基础数据表1_业务科室及项目成本人工时累计数 '!$F$87)</f>
        <v>-</v>
      </c>
      <c r="O87" s="31" t="str">
        <f>IF('（一）基础数据表1_业务科室及项目成本人工时累计数 '!$F$87=0,"-",'（八）科室完全成本归集'!$E$85*'（一）基础数据表1_业务科室及项目成本人工时累计数 '!Q87/'（一）基础数据表1_业务科室及项目成本人工时累计数 '!$F$87)</f>
        <v>-</v>
      </c>
      <c r="P87" s="31" t="str">
        <f>IF('（一）基础数据表1_业务科室及项目成本人工时累计数 '!$F$87=0,"-",'（八）科室完全成本归集'!$E$85*'（一）基础数据表1_业务科室及项目成本人工时累计数 '!R87/'（一）基础数据表1_业务科室及项目成本人工时累计数 '!$F$87)</f>
        <v>-</v>
      </c>
      <c r="Q87" s="31" t="str">
        <f>IF('（一）基础数据表1_业务科室及项目成本人工时累计数 '!$F$87=0,"-",'（八）科室完全成本归集'!$E$85*'（一）基础数据表1_业务科室及项目成本人工时累计数 '!S87/'（一）基础数据表1_业务科室及项目成本人工时累计数 '!$F$87)</f>
        <v>-</v>
      </c>
      <c r="R87" s="31" t="str">
        <f>IF('（一）基础数据表1_业务科室及项目成本人工时累计数 '!$F$87=0,"-",'（八）科室完全成本归集'!$E$85*'（一）基础数据表1_业务科室及项目成本人工时累计数 '!T87/'（一）基础数据表1_业务科室及项目成本人工时累计数 '!$F$87)</f>
        <v>-</v>
      </c>
      <c r="S87" s="31" t="str">
        <f>IF('（一）基础数据表1_业务科室及项目成本人工时累计数 '!$F$87=0,"-",'（八）科室完全成本归集'!$E$85*'（一）基础数据表1_业务科室及项目成本人工时累计数 '!U87/'（一）基础数据表1_业务科室及项目成本人工时累计数 '!$F$87)</f>
        <v>-</v>
      </c>
      <c r="T87" s="31" t="str">
        <f>IF('（一）基础数据表1_业务科室及项目成本人工时累计数 '!$F$87=0,"-",'（八）科室完全成本归集'!$E$85*'（一）基础数据表1_业务科室及项目成本人工时累计数 '!V87/'（一）基础数据表1_业务科室及项目成本人工时累计数 '!$F$87)</f>
        <v>-</v>
      </c>
      <c r="U87" s="31" t="str">
        <f>IF('（一）基础数据表1_业务科室及项目成本人工时累计数 '!$F$87=0,"-",'（八）科室完全成本归集'!$E$85*'（一）基础数据表1_业务科室及项目成本人工时累计数 '!W87/'（一）基础数据表1_业务科室及项目成本人工时累计数 '!$F$87)</f>
        <v>-</v>
      </c>
      <c r="V87" s="31" t="str">
        <f>IF('（一）基础数据表1_业务科室及项目成本人工时累计数 '!$F$87=0,"-",'（八）科室完全成本归集'!$E$85*'（一）基础数据表1_业务科室及项目成本人工时累计数 '!X87/'（一）基础数据表1_业务科室及项目成本人工时累计数 '!$F$87)</f>
        <v>-</v>
      </c>
      <c r="W87" s="31" t="str">
        <f>IF('（一）基础数据表1_业务科室及项目成本人工时累计数 '!$F$87=0,"-",'（八）科室完全成本归集'!$E$85*'（一）基础数据表1_业务科室及项目成本人工时累计数 '!Y87/'（一）基础数据表1_业务科室及项目成本人工时累计数 '!$F$87)</f>
        <v>-</v>
      </c>
      <c r="X87" s="42"/>
    </row>
    <row r="88" spans="1:24" x14ac:dyDescent="0.15">
      <c r="A88" s="32">
        <v>2023</v>
      </c>
      <c r="B88" s="32">
        <v>8</v>
      </c>
      <c r="C88" s="36" t="s">
        <v>43</v>
      </c>
      <c r="D88" s="31">
        <f t="shared" si="21"/>
        <v>0</v>
      </c>
      <c r="E88" s="31">
        <f t="shared" si="22"/>
        <v>0</v>
      </c>
      <c r="F88" s="31" t="str">
        <f>IF('（一）基础数据表1_业务科室及项目成本人工时累计数 '!$F$88=0,"-",'（八）科室完全成本归集'!$E$86*'（一）基础数据表1_业务科室及项目成本人工时累计数 '!H88/'（一）基础数据表1_业务科室及项目成本人工时累计数 '!$F$88)</f>
        <v>-</v>
      </c>
      <c r="G88" s="31" t="str">
        <f>IF('（一）基础数据表1_业务科室及项目成本人工时累计数 '!$F$88=0,"-",'（八）科室完全成本归集'!$E$86*'（一）基础数据表1_业务科室及项目成本人工时累计数 '!I88/'（一）基础数据表1_业务科室及项目成本人工时累计数 '!$F$88)</f>
        <v>-</v>
      </c>
      <c r="H88" s="31" t="str">
        <f>IF('（一）基础数据表1_业务科室及项目成本人工时累计数 '!$F$88=0,"-",'（八）科室完全成本归集'!$E$86*'（一）基础数据表1_业务科室及项目成本人工时累计数 '!J88/'（一）基础数据表1_业务科室及项目成本人工时累计数 '!$F$88)</f>
        <v>-</v>
      </c>
      <c r="I88" s="31" t="str">
        <f>IF('（一）基础数据表1_业务科室及项目成本人工时累计数 '!$F$88=0,"-",'（八）科室完全成本归集'!$E$86*'（一）基础数据表1_业务科室及项目成本人工时累计数 '!K88/'（一）基础数据表1_业务科室及项目成本人工时累计数 '!$F$88)</f>
        <v>-</v>
      </c>
      <c r="J88" s="31" t="str">
        <f>IF('（一）基础数据表1_业务科室及项目成本人工时累计数 '!$F$88=0,"-",'（八）科室完全成本归集'!$E$86*'（一）基础数据表1_业务科室及项目成本人工时累计数 '!L88/'（一）基础数据表1_业务科室及项目成本人工时累计数 '!$F$88)</f>
        <v>-</v>
      </c>
      <c r="K88" s="31" t="str">
        <f>IF('（一）基础数据表1_业务科室及项目成本人工时累计数 '!$F$88=0,"-",'（八）科室完全成本归集'!$E$86*'（一）基础数据表1_业务科室及项目成本人工时累计数 '!M88/'（一）基础数据表1_业务科室及项目成本人工时累计数 '!$F$88)</f>
        <v>-</v>
      </c>
      <c r="L88" s="31" t="str">
        <f>IF('（一）基础数据表1_业务科室及项目成本人工时累计数 '!$F$88=0,"-",'（八）科室完全成本归集'!$E$86*'（一）基础数据表1_业务科室及项目成本人工时累计数 '!N88/'（一）基础数据表1_业务科室及项目成本人工时累计数 '!$F$88)</f>
        <v>-</v>
      </c>
      <c r="M88" s="31" t="str">
        <f>IF('（一）基础数据表1_业务科室及项目成本人工时累计数 '!$F$88=0,"-",'（八）科室完全成本归集'!$E$86*'（一）基础数据表1_业务科室及项目成本人工时累计数 '!O88/'（一）基础数据表1_业务科室及项目成本人工时累计数 '!$F$88)</f>
        <v>-</v>
      </c>
      <c r="N88" s="31" t="str">
        <f>IF('（一）基础数据表1_业务科室及项目成本人工时累计数 '!$F$88=0,"-",'（八）科室完全成本归集'!$E$86*'（一）基础数据表1_业务科室及项目成本人工时累计数 '!P88/'（一）基础数据表1_业务科室及项目成本人工时累计数 '!$F$88)</f>
        <v>-</v>
      </c>
      <c r="O88" s="31" t="str">
        <f>IF('（一）基础数据表1_业务科室及项目成本人工时累计数 '!$F$88=0,"-",'（八）科室完全成本归集'!$E$86*'（一）基础数据表1_业务科室及项目成本人工时累计数 '!Q88/'（一）基础数据表1_业务科室及项目成本人工时累计数 '!$F$88)</f>
        <v>-</v>
      </c>
      <c r="P88" s="31" t="str">
        <f>IF('（一）基础数据表1_业务科室及项目成本人工时累计数 '!$F$88=0,"-",'（八）科室完全成本归集'!$E$86*'（一）基础数据表1_业务科室及项目成本人工时累计数 '!R88/'（一）基础数据表1_业务科室及项目成本人工时累计数 '!$F$88)</f>
        <v>-</v>
      </c>
      <c r="Q88" s="31" t="str">
        <f>IF('（一）基础数据表1_业务科室及项目成本人工时累计数 '!$F$88=0,"-",'（八）科室完全成本归集'!$E$86*'（一）基础数据表1_业务科室及项目成本人工时累计数 '!S88/'（一）基础数据表1_业务科室及项目成本人工时累计数 '!$F$88)</f>
        <v>-</v>
      </c>
      <c r="R88" s="31" t="str">
        <f>IF('（一）基础数据表1_业务科室及项目成本人工时累计数 '!$F$88=0,"-",'（八）科室完全成本归集'!$E$86*'（一）基础数据表1_业务科室及项目成本人工时累计数 '!T88/'（一）基础数据表1_业务科室及项目成本人工时累计数 '!$F$88)</f>
        <v>-</v>
      </c>
      <c r="S88" s="31" t="str">
        <f>IF('（一）基础数据表1_业务科室及项目成本人工时累计数 '!$F$88=0,"-",'（八）科室完全成本归集'!$E$86*'（一）基础数据表1_业务科室及项目成本人工时累计数 '!U88/'（一）基础数据表1_业务科室及项目成本人工时累计数 '!$F$88)</f>
        <v>-</v>
      </c>
      <c r="T88" s="31" t="str">
        <f>IF('（一）基础数据表1_业务科室及项目成本人工时累计数 '!$F$88=0,"-",'（八）科室完全成本归集'!$E$86*'（一）基础数据表1_业务科室及项目成本人工时累计数 '!V88/'（一）基础数据表1_业务科室及项目成本人工时累计数 '!$F$88)</f>
        <v>-</v>
      </c>
      <c r="U88" s="31" t="str">
        <f>IF('（一）基础数据表1_业务科室及项目成本人工时累计数 '!$F$88=0,"-",'（八）科室完全成本归集'!$E$86*'（一）基础数据表1_业务科室及项目成本人工时累计数 '!W88/'（一）基础数据表1_业务科室及项目成本人工时累计数 '!$F$88)</f>
        <v>-</v>
      </c>
      <c r="V88" s="31" t="str">
        <f>IF('（一）基础数据表1_业务科室及项目成本人工时累计数 '!$F$88=0,"-",'（八）科室完全成本归集'!$E$86*'（一）基础数据表1_业务科室及项目成本人工时累计数 '!X88/'（一）基础数据表1_业务科室及项目成本人工时累计数 '!$F$88)</f>
        <v>-</v>
      </c>
      <c r="W88" s="31" t="str">
        <f>IF('（一）基础数据表1_业务科室及项目成本人工时累计数 '!$F$88=0,"-",'（八）科室完全成本归集'!$E$86*'（一）基础数据表1_业务科室及项目成本人工时累计数 '!Y88/'（一）基础数据表1_业务科室及项目成本人工时累计数 '!$F$88)</f>
        <v>-</v>
      </c>
      <c r="X88" s="42"/>
    </row>
    <row r="89" spans="1:24" x14ac:dyDescent="0.15">
      <c r="A89" s="32">
        <v>2023</v>
      </c>
      <c r="B89" s="32">
        <v>8</v>
      </c>
      <c r="C89" s="36" t="s">
        <v>37</v>
      </c>
      <c r="D89" s="31">
        <f t="shared" si="21"/>
        <v>0</v>
      </c>
      <c r="E89" s="31">
        <f t="shared" si="22"/>
        <v>0</v>
      </c>
      <c r="F89" s="31" t="str">
        <f>IF('（一）基础数据表1_业务科室及项目成本人工时累计数 '!$F$89=0,"-",'（八）科室完全成本归集'!$E$87*'（一）基础数据表1_业务科室及项目成本人工时累计数 '!H89/'（一）基础数据表1_业务科室及项目成本人工时累计数 '!$F$89)</f>
        <v>-</v>
      </c>
      <c r="G89" s="31" t="str">
        <f>IF('（一）基础数据表1_业务科室及项目成本人工时累计数 '!$F$89=0,"-",'（八）科室完全成本归集'!$E$87*'（一）基础数据表1_业务科室及项目成本人工时累计数 '!I89/'（一）基础数据表1_业务科室及项目成本人工时累计数 '!$F$89)</f>
        <v>-</v>
      </c>
      <c r="H89" s="31" t="str">
        <f>IF('（一）基础数据表1_业务科室及项目成本人工时累计数 '!$F$89=0,"-",'（八）科室完全成本归集'!$E$87*'（一）基础数据表1_业务科室及项目成本人工时累计数 '!J89/'（一）基础数据表1_业务科室及项目成本人工时累计数 '!$F$89)</f>
        <v>-</v>
      </c>
      <c r="I89" s="31" t="str">
        <f>IF('（一）基础数据表1_业务科室及项目成本人工时累计数 '!$F$89=0,"-",'（八）科室完全成本归集'!$E$87*'（一）基础数据表1_业务科室及项目成本人工时累计数 '!K89/'（一）基础数据表1_业务科室及项目成本人工时累计数 '!$F$89)</f>
        <v>-</v>
      </c>
      <c r="J89" s="31" t="str">
        <f>IF('（一）基础数据表1_业务科室及项目成本人工时累计数 '!$F$89=0,"-",'（八）科室完全成本归集'!$E$87*'（一）基础数据表1_业务科室及项目成本人工时累计数 '!L89/'（一）基础数据表1_业务科室及项目成本人工时累计数 '!$F$89)</f>
        <v>-</v>
      </c>
      <c r="K89" s="31" t="str">
        <f>IF('（一）基础数据表1_业务科室及项目成本人工时累计数 '!$F$89=0,"-",'（八）科室完全成本归集'!$E$87*'（一）基础数据表1_业务科室及项目成本人工时累计数 '!M89/'（一）基础数据表1_业务科室及项目成本人工时累计数 '!$F$89)</f>
        <v>-</v>
      </c>
      <c r="L89" s="31" t="str">
        <f>IF('（一）基础数据表1_业务科室及项目成本人工时累计数 '!$F$89=0,"-",'（八）科室完全成本归集'!$E$87*'（一）基础数据表1_业务科室及项目成本人工时累计数 '!N89/'（一）基础数据表1_业务科室及项目成本人工时累计数 '!$F$89)</f>
        <v>-</v>
      </c>
      <c r="M89" s="31" t="str">
        <f>IF('（一）基础数据表1_业务科室及项目成本人工时累计数 '!$F$89=0,"-",'（八）科室完全成本归集'!$E$87*'（一）基础数据表1_业务科室及项目成本人工时累计数 '!O89/'（一）基础数据表1_业务科室及项目成本人工时累计数 '!$F$89)</f>
        <v>-</v>
      </c>
      <c r="N89" s="31" t="str">
        <f>IF('（一）基础数据表1_业务科室及项目成本人工时累计数 '!$F$89=0,"-",'（八）科室完全成本归集'!$E$87*'（一）基础数据表1_业务科室及项目成本人工时累计数 '!P89/'（一）基础数据表1_业务科室及项目成本人工时累计数 '!$F$89)</f>
        <v>-</v>
      </c>
      <c r="O89" s="31" t="str">
        <f>IF('（一）基础数据表1_业务科室及项目成本人工时累计数 '!$F$89=0,"-",'（八）科室完全成本归集'!$E$87*'（一）基础数据表1_业务科室及项目成本人工时累计数 '!Q89/'（一）基础数据表1_业务科室及项目成本人工时累计数 '!$F$89)</f>
        <v>-</v>
      </c>
      <c r="P89" s="31" t="str">
        <f>IF('（一）基础数据表1_业务科室及项目成本人工时累计数 '!$F$89=0,"-",'（八）科室完全成本归集'!$E$87*'（一）基础数据表1_业务科室及项目成本人工时累计数 '!R89/'（一）基础数据表1_业务科室及项目成本人工时累计数 '!$F$89)</f>
        <v>-</v>
      </c>
      <c r="Q89" s="31" t="str">
        <f>IF('（一）基础数据表1_业务科室及项目成本人工时累计数 '!$F$89=0,"-",'（八）科室完全成本归集'!$E$87*'（一）基础数据表1_业务科室及项目成本人工时累计数 '!S89/'（一）基础数据表1_业务科室及项目成本人工时累计数 '!$F$89)</f>
        <v>-</v>
      </c>
      <c r="R89" s="31" t="str">
        <f>IF('（一）基础数据表1_业务科室及项目成本人工时累计数 '!$F$89=0,"-",'（八）科室完全成本归集'!$E$87*'（一）基础数据表1_业务科室及项目成本人工时累计数 '!T89/'（一）基础数据表1_业务科室及项目成本人工时累计数 '!$F$89)</f>
        <v>-</v>
      </c>
      <c r="S89" s="31" t="str">
        <f>IF('（一）基础数据表1_业务科室及项目成本人工时累计数 '!$F$89=0,"-",'（八）科室完全成本归集'!$E$87*'（一）基础数据表1_业务科室及项目成本人工时累计数 '!U89/'（一）基础数据表1_业务科室及项目成本人工时累计数 '!$F$89)</f>
        <v>-</v>
      </c>
      <c r="T89" s="31" t="str">
        <f>IF('（一）基础数据表1_业务科室及项目成本人工时累计数 '!$F$89=0,"-",'（八）科室完全成本归集'!$E$87*'（一）基础数据表1_业务科室及项目成本人工时累计数 '!V89/'（一）基础数据表1_业务科室及项目成本人工时累计数 '!$F$89)</f>
        <v>-</v>
      </c>
      <c r="U89" s="31" t="str">
        <f>IF('（一）基础数据表1_业务科室及项目成本人工时累计数 '!$F$89=0,"-",'（八）科室完全成本归集'!$E$87*'（一）基础数据表1_业务科室及项目成本人工时累计数 '!W89/'（一）基础数据表1_业务科室及项目成本人工时累计数 '!$F$89)</f>
        <v>-</v>
      </c>
      <c r="V89" s="31" t="str">
        <f>IF('（一）基础数据表1_业务科室及项目成本人工时累计数 '!$F$89=0,"-",'（八）科室完全成本归集'!$E$87*'（一）基础数据表1_业务科室及项目成本人工时累计数 '!X89/'（一）基础数据表1_业务科室及项目成本人工时累计数 '!$F$89)</f>
        <v>-</v>
      </c>
      <c r="W89" s="31" t="str">
        <f>IF('（一）基础数据表1_业务科室及项目成本人工时累计数 '!$F$89=0,"-",'（八）科室完全成本归集'!$E$87*'（一）基础数据表1_业务科室及项目成本人工时累计数 '!Y89/'（一）基础数据表1_业务科室及项目成本人工时累计数 '!$F$89)</f>
        <v>-</v>
      </c>
      <c r="X89" s="42"/>
    </row>
    <row r="90" spans="1:24" x14ac:dyDescent="0.15">
      <c r="A90" s="32">
        <v>2023</v>
      </c>
      <c r="B90" s="32">
        <v>8</v>
      </c>
      <c r="C90" s="36" t="s">
        <v>39</v>
      </c>
      <c r="D90" s="31">
        <f t="shared" si="21"/>
        <v>0</v>
      </c>
      <c r="E90" s="31">
        <f t="shared" si="22"/>
        <v>0</v>
      </c>
      <c r="F90" s="31" t="str">
        <f>IF('（一）基础数据表1_业务科室及项目成本人工时累计数 '!$F$90=0,"-",'（八）科室完全成本归集'!$E$88*'（一）基础数据表1_业务科室及项目成本人工时累计数 '!H90/'（一）基础数据表1_业务科室及项目成本人工时累计数 '!$F$90)</f>
        <v>-</v>
      </c>
      <c r="G90" s="31" t="str">
        <f>IF('（一）基础数据表1_业务科室及项目成本人工时累计数 '!$F$90=0,"-",'（八）科室完全成本归集'!$E$88*'（一）基础数据表1_业务科室及项目成本人工时累计数 '!I90/'（一）基础数据表1_业务科室及项目成本人工时累计数 '!$F$90)</f>
        <v>-</v>
      </c>
      <c r="H90" s="31" t="str">
        <f>IF('（一）基础数据表1_业务科室及项目成本人工时累计数 '!$F$90=0,"-",'（八）科室完全成本归集'!$E$88*'（一）基础数据表1_业务科室及项目成本人工时累计数 '!J90/'（一）基础数据表1_业务科室及项目成本人工时累计数 '!$F$90)</f>
        <v>-</v>
      </c>
      <c r="I90" s="31" t="str">
        <f>IF('（一）基础数据表1_业务科室及项目成本人工时累计数 '!$F$90=0,"-",'（八）科室完全成本归集'!$E$88*'（一）基础数据表1_业务科室及项目成本人工时累计数 '!K90/'（一）基础数据表1_业务科室及项目成本人工时累计数 '!$F$90)</f>
        <v>-</v>
      </c>
      <c r="J90" s="31" t="str">
        <f>IF('（一）基础数据表1_业务科室及项目成本人工时累计数 '!$F$90=0,"-",'（八）科室完全成本归集'!$E$88*'（一）基础数据表1_业务科室及项目成本人工时累计数 '!L90/'（一）基础数据表1_业务科室及项目成本人工时累计数 '!$F$90)</f>
        <v>-</v>
      </c>
      <c r="K90" s="31" t="str">
        <f>IF('（一）基础数据表1_业务科室及项目成本人工时累计数 '!$F$90=0,"-",'（八）科室完全成本归集'!$E$88*'（一）基础数据表1_业务科室及项目成本人工时累计数 '!M90/'（一）基础数据表1_业务科室及项目成本人工时累计数 '!$F$90)</f>
        <v>-</v>
      </c>
      <c r="L90" s="31" t="str">
        <f>IF('（一）基础数据表1_业务科室及项目成本人工时累计数 '!$F$90=0,"-",'（八）科室完全成本归集'!$E$88*'（一）基础数据表1_业务科室及项目成本人工时累计数 '!N90/'（一）基础数据表1_业务科室及项目成本人工时累计数 '!$F$90)</f>
        <v>-</v>
      </c>
      <c r="M90" s="31" t="str">
        <f>IF('（一）基础数据表1_业务科室及项目成本人工时累计数 '!$F$90=0,"-",'（八）科室完全成本归集'!$E$88*'（一）基础数据表1_业务科室及项目成本人工时累计数 '!O90/'（一）基础数据表1_业务科室及项目成本人工时累计数 '!$F$90)</f>
        <v>-</v>
      </c>
      <c r="N90" s="31" t="str">
        <f>IF('（一）基础数据表1_业务科室及项目成本人工时累计数 '!$F$90=0,"-",'（八）科室完全成本归集'!$E$88*'（一）基础数据表1_业务科室及项目成本人工时累计数 '!P90/'（一）基础数据表1_业务科室及项目成本人工时累计数 '!$F$90)</f>
        <v>-</v>
      </c>
      <c r="O90" s="31" t="str">
        <f>IF('（一）基础数据表1_业务科室及项目成本人工时累计数 '!$F$90=0,"-",'（八）科室完全成本归集'!$E$88*'（一）基础数据表1_业务科室及项目成本人工时累计数 '!Q90/'（一）基础数据表1_业务科室及项目成本人工时累计数 '!$F$90)</f>
        <v>-</v>
      </c>
      <c r="P90" s="31" t="str">
        <f>IF('（一）基础数据表1_业务科室及项目成本人工时累计数 '!$F$90=0,"-",'（八）科室完全成本归集'!$E$88*'（一）基础数据表1_业务科室及项目成本人工时累计数 '!R90/'（一）基础数据表1_业务科室及项目成本人工时累计数 '!$F$90)</f>
        <v>-</v>
      </c>
      <c r="Q90" s="31" t="str">
        <f>IF('（一）基础数据表1_业务科室及项目成本人工时累计数 '!$F$90=0,"-",'（八）科室完全成本归集'!$E$88*'（一）基础数据表1_业务科室及项目成本人工时累计数 '!S90/'（一）基础数据表1_业务科室及项目成本人工时累计数 '!$F$90)</f>
        <v>-</v>
      </c>
      <c r="R90" s="31" t="str">
        <f>IF('（一）基础数据表1_业务科室及项目成本人工时累计数 '!$F$90=0,"-",'（八）科室完全成本归集'!$E$88*'（一）基础数据表1_业务科室及项目成本人工时累计数 '!T90/'（一）基础数据表1_业务科室及项目成本人工时累计数 '!$F$90)</f>
        <v>-</v>
      </c>
      <c r="S90" s="31" t="str">
        <f>IF('（一）基础数据表1_业务科室及项目成本人工时累计数 '!$F$90=0,"-",'（八）科室完全成本归集'!$E$88*'（一）基础数据表1_业务科室及项目成本人工时累计数 '!U90/'（一）基础数据表1_业务科室及项目成本人工时累计数 '!$F$90)</f>
        <v>-</v>
      </c>
      <c r="T90" s="31" t="str">
        <f>IF('（一）基础数据表1_业务科室及项目成本人工时累计数 '!$F$90=0,"-",'（八）科室完全成本归集'!$E$88*'（一）基础数据表1_业务科室及项目成本人工时累计数 '!V90/'（一）基础数据表1_业务科室及项目成本人工时累计数 '!$F$90)</f>
        <v>-</v>
      </c>
      <c r="U90" s="31" t="str">
        <f>IF('（一）基础数据表1_业务科室及项目成本人工时累计数 '!$F$90=0,"-",'（八）科室完全成本归集'!$E$88*'（一）基础数据表1_业务科室及项目成本人工时累计数 '!W90/'（一）基础数据表1_业务科室及项目成本人工时累计数 '!$F$90)</f>
        <v>-</v>
      </c>
      <c r="V90" s="31" t="str">
        <f>IF('（一）基础数据表1_业务科室及项目成本人工时累计数 '!$F$90=0,"-",'（八）科室完全成本归集'!$E$88*'（一）基础数据表1_业务科室及项目成本人工时累计数 '!X90/'（一）基础数据表1_业务科室及项目成本人工时累计数 '!$F$90)</f>
        <v>-</v>
      </c>
      <c r="W90" s="31" t="str">
        <f>IF('（一）基础数据表1_业务科室及项目成本人工时累计数 '!$F$90=0,"-",'（八）科室完全成本归集'!$E$88*'（一）基础数据表1_业务科室及项目成本人工时累计数 '!Y90/'（一）基础数据表1_业务科室及项目成本人工时累计数 '!$F$90)</f>
        <v>-</v>
      </c>
      <c r="X90" s="42"/>
    </row>
    <row r="91" spans="1:24" x14ac:dyDescent="0.15">
      <c r="A91" s="32">
        <v>2023</v>
      </c>
      <c r="B91" s="32">
        <v>8</v>
      </c>
      <c r="C91" s="36" t="s">
        <v>71</v>
      </c>
      <c r="D91" s="31">
        <f t="shared" si="21"/>
        <v>0</v>
      </c>
      <c r="E91" s="31">
        <f t="shared" si="22"/>
        <v>0</v>
      </c>
      <c r="F91" s="31"/>
      <c r="G91" s="31"/>
      <c r="H91" s="31"/>
      <c r="I91" s="31"/>
      <c r="J91" s="31"/>
      <c r="K91" s="31"/>
      <c r="L91" s="31"/>
      <c r="M91" s="31"/>
      <c r="N91" s="31" t="str">
        <f>IF(SUM('（一）基础数据表1_业务科室及项目成本人工时累计数 '!$P$91:$Y$91)=0,"-",'（八）科室完全成本归集'!$E$89*'（一）基础数据表1_业务科室及项目成本人工时累计数 '!P91/SUM('（一）基础数据表1_业务科室及项目成本人工时累计数 '!$P$91:$Y$91))</f>
        <v>-</v>
      </c>
      <c r="O91" s="31" t="str">
        <f>IF(SUM('（一）基础数据表1_业务科室及项目成本人工时累计数 '!$P$91:$Y$91)=0,"-",'（八）科室完全成本归集'!$E$89*'（一）基础数据表1_业务科室及项目成本人工时累计数 '!Q91/SUM('（一）基础数据表1_业务科室及项目成本人工时累计数 '!$P$91:$Y$91))</f>
        <v>-</v>
      </c>
      <c r="P91" s="31" t="str">
        <f>IF(SUM('（一）基础数据表1_业务科室及项目成本人工时累计数 '!$P$91:$Y$91)=0,"-",'（八）科室完全成本归集'!$E$89*'（一）基础数据表1_业务科室及项目成本人工时累计数 '!R91/SUM('（一）基础数据表1_业务科室及项目成本人工时累计数 '!$P$91:$Y$91))</f>
        <v>-</v>
      </c>
      <c r="Q91" s="31" t="str">
        <f>IF(SUM('（一）基础数据表1_业务科室及项目成本人工时累计数 '!$P$91:$Y$91)=0,"-",'（八）科室完全成本归集'!$E$89*'（一）基础数据表1_业务科室及项目成本人工时累计数 '!S91/SUM('（一）基础数据表1_业务科室及项目成本人工时累计数 '!$P$91:$Y$91))</f>
        <v>-</v>
      </c>
      <c r="R91" s="31" t="str">
        <f>IF(SUM('（一）基础数据表1_业务科室及项目成本人工时累计数 '!$P$91:$Y$91)=0,"-",'（八）科室完全成本归集'!$E$89*'（一）基础数据表1_业务科室及项目成本人工时累计数 '!T91/SUM('（一）基础数据表1_业务科室及项目成本人工时累计数 '!$P$91:$Y$91))</f>
        <v>-</v>
      </c>
      <c r="S91" s="31" t="str">
        <f>IF(SUM('（一）基础数据表1_业务科室及项目成本人工时累计数 '!$P$91:$Y$91)=0,"-",'（八）科室完全成本归集'!$E$89*'（一）基础数据表1_业务科室及项目成本人工时累计数 '!U91/SUM('（一）基础数据表1_业务科室及项目成本人工时累计数 '!$P$91:$Y$91))</f>
        <v>-</v>
      </c>
      <c r="T91" s="31" t="str">
        <f>IF(SUM('（一）基础数据表1_业务科室及项目成本人工时累计数 '!$P$91:$Y$91)=0,"-",'（八）科室完全成本归集'!$E$89*'（一）基础数据表1_业务科室及项目成本人工时累计数 '!V91/SUM('（一）基础数据表1_业务科室及项目成本人工时累计数 '!$P$91:$Y$91))</f>
        <v>-</v>
      </c>
      <c r="U91" s="31" t="str">
        <f>IF(SUM('（一）基础数据表1_业务科室及项目成本人工时累计数 '!$P$91:$Y$91)=0,"-",'（八）科室完全成本归集'!$E$89*'（一）基础数据表1_业务科室及项目成本人工时累计数 '!W91/SUM('（一）基础数据表1_业务科室及项目成本人工时累计数 '!$P$91:$Y$91))</f>
        <v>-</v>
      </c>
      <c r="V91" s="31" t="str">
        <f>IF(SUM('（一）基础数据表1_业务科室及项目成本人工时累计数 '!$P$91:$Y$91)=0,"-",'（八）科室完全成本归集'!$E$89*'（一）基础数据表1_业务科室及项目成本人工时累计数 '!X91/SUM('（一）基础数据表1_业务科室及项目成本人工时累计数 '!$P$91:$Y$91))</f>
        <v>-</v>
      </c>
      <c r="W91" s="31" t="str">
        <f>IF(SUM('（一）基础数据表1_业务科室及项目成本人工时累计数 '!$P$91:$Y$91)=0,"-",'（八）科室完全成本归集'!$E$89*'（一）基础数据表1_业务科室及项目成本人工时累计数 '!Y91/SUM('（一）基础数据表1_业务科室及项目成本人工时累计数 '!$P$91:$Y$91))</f>
        <v>-</v>
      </c>
      <c r="X91" s="42"/>
    </row>
    <row r="92" spans="1:24" x14ac:dyDescent="0.15">
      <c r="A92" s="32">
        <v>2023</v>
      </c>
      <c r="B92" s="32">
        <v>8</v>
      </c>
      <c r="C92" s="36" t="s">
        <v>72</v>
      </c>
      <c r="D92" s="31">
        <f t="shared" si="21"/>
        <v>0</v>
      </c>
      <c r="E92" s="31">
        <f t="shared" si="22"/>
        <v>0</v>
      </c>
      <c r="F92" s="31"/>
      <c r="G92" s="31"/>
      <c r="H92" s="31"/>
      <c r="I92" s="31"/>
      <c r="J92" s="31"/>
      <c r="K92" s="31"/>
      <c r="L92" s="31"/>
      <c r="M92" s="31"/>
      <c r="N92" s="31" t="str">
        <f>IF(SUM('（一）基础数据表1_业务科室及项目成本人工时累计数 '!$P$92:$Y$92)=0,"-",'（八）科室完全成本归集'!$E$90*'（一）基础数据表1_业务科室及项目成本人工时累计数 '!P92/SUM('（一）基础数据表1_业务科室及项目成本人工时累计数 '!$P$92:$Y$92))</f>
        <v>-</v>
      </c>
      <c r="O92" s="31" t="str">
        <f>IF(SUM('（一）基础数据表1_业务科室及项目成本人工时累计数 '!$P$92:$Y$92)=0,"-",'（八）科室完全成本归集'!$E$90*'（一）基础数据表1_业务科室及项目成本人工时累计数 '!Q92/SUM('（一）基础数据表1_业务科室及项目成本人工时累计数 '!$P$92:$Y$92))</f>
        <v>-</v>
      </c>
      <c r="P92" s="31" t="str">
        <f>IF(SUM('（一）基础数据表1_业务科室及项目成本人工时累计数 '!$P$92:$Y$92)=0,"-",'（八）科室完全成本归集'!$E$90*'（一）基础数据表1_业务科室及项目成本人工时累计数 '!R92/SUM('（一）基础数据表1_业务科室及项目成本人工时累计数 '!$P$92:$Y$92))</f>
        <v>-</v>
      </c>
      <c r="Q92" s="31" t="str">
        <f>IF(SUM('（一）基础数据表1_业务科室及项目成本人工时累计数 '!$P$92:$Y$92)=0,"-",'（八）科室完全成本归集'!$E$90*'（一）基础数据表1_业务科室及项目成本人工时累计数 '!S92/SUM('（一）基础数据表1_业务科室及项目成本人工时累计数 '!$P$92:$Y$92))</f>
        <v>-</v>
      </c>
      <c r="R92" s="31" t="str">
        <f>IF(SUM('（一）基础数据表1_业务科室及项目成本人工时累计数 '!$P$92:$Y$92)=0,"-",'（八）科室完全成本归集'!$E$90*'（一）基础数据表1_业务科室及项目成本人工时累计数 '!T92/SUM('（一）基础数据表1_业务科室及项目成本人工时累计数 '!$P$92:$Y$92))</f>
        <v>-</v>
      </c>
      <c r="S92" s="31" t="str">
        <f>IF(SUM('（一）基础数据表1_业务科室及项目成本人工时累计数 '!$P$92:$Y$92)=0,"-",'（八）科室完全成本归集'!$E$90*'（一）基础数据表1_业务科室及项目成本人工时累计数 '!U92/SUM('（一）基础数据表1_业务科室及项目成本人工时累计数 '!$P$92:$Y$92))</f>
        <v>-</v>
      </c>
      <c r="T92" s="31" t="str">
        <f>IF(SUM('（一）基础数据表1_业务科室及项目成本人工时累计数 '!$P$92:$Y$92)=0,"-",'（八）科室完全成本归集'!$E$90*'（一）基础数据表1_业务科室及项目成本人工时累计数 '!V92/SUM('（一）基础数据表1_业务科室及项目成本人工时累计数 '!$P$92:$Y$92))</f>
        <v>-</v>
      </c>
      <c r="U92" s="31" t="str">
        <f>IF(SUM('（一）基础数据表1_业务科室及项目成本人工时累计数 '!$P$92:$Y$92)=0,"-",'（八）科室完全成本归集'!$E$90*'（一）基础数据表1_业务科室及项目成本人工时累计数 '!W92/SUM('（一）基础数据表1_业务科室及项目成本人工时累计数 '!$P$92:$Y$92))</f>
        <v>-</v>
      </c>
      <c r="V92" s="31" t="str">
        <f>IF(SUM('（一）基础数据表1_业务科室及项目成本人工时累计数 '!$P$92:$Y$92)=0,"-",'（八）科室完全成本归集'!$E$90*'（一）基础数据表1_业务科室及项目成本人工时累计数 '!X92/SUM('（一）基础数据表1_业务科室及项目成本人工时累计数 '!$P$92:$Y$92))</f>
        <v>-</v>
      </c>
      <c r="W92" s="31" t="str">
        <f>IF(SUM('（一）基础数据表1_业务科室及项目成本人工时累计数 '!$P$92:$Y$92)=0,"-",'（八）科室完全成本归集'!$E$90*'（一）基础数据表1_业务科室及项目成本人工时累计数 '!Y92/SUM('（一）基础数据表1_业务科室及项目成本人工时累计数 '!$P$92:$Y$92))</f>
        <v>-</v>
      </c>
      <c r="X92" s="42"/>
    </row>
    <row r="93" spans="1:24" ht="15.75" x14ac:dyDescent="0.15">
      <c r="A93" s="32">
        <v>2023</v>
      </c>
      <c r="B93" s="32">
        <v>8</v>
      </c>
      <c r="C93" s="77" t="s">
        <v>268</v>
      </c>
      <c r="D93" s="41">
        <f t="shared" ref="D93:X93" si="23">SUM(D83:D92)</f>
        <v>0</v>
      </c>
      <c r="E93" s="41">
        <f t="shared" si="23"/>
        <v>0</v>
      </c>
      <c r="F93" s="41">
        <f t="shared" si="23"/>
        <v>0</v>
      </c>
      <c r="G93" s="41">
        <f t="shared" si="23"/>
        <v>0</v>
      </c>
      <c r="H93" s="41">
        <f t="shared" si="23"/>
        <v>0</v>
      </c>
      <c r="I93" s="41">
        <f t="shared" si="23"/>
        <v>0</v>
      </c>
      <c r="J93" s="41">
        <f t="shared" si="23"/>
        <v>0</v>
      </c>
      <c r="K93" s="41">
        <f t="shared" si="23"/>
        <v>0</v>
      </c>
      <c r="L93" s="41">
        <f t="shared" si="23"/>
        <v>0</v>
      </c>
      <c r="M93" s="41">
        <f t="shared" si="23"/>
        <v>0</v>
      </c>
      <c r="N93" s="41">
        <f t="shared" si="23"/>
        <v>0</v>
      </c>
      <c r="O93" s="41">
        <f t="shared" si="23"/>
        <v>0</v>
      </c>
      <c r="P93" s="41">
        <f t="shared" si="23"/>
        <v>0</v>
      </c>
      <c r="Q93" s="41">
        <f t="shared" si="23"/>
        <v>0</v>
      </c>
      <c r="R93" s="41">
        <f t="shared" si="23"/>
        <v>0</v>
      </c>
      <c r="S93" s="41">
        <f t="shared" si="23"/>
        <v>0</v>
      </c>
      <c r="T93" s="41">
        <f t="shared" si="23"/>
        <v>0</v>
      </c>
      <c r="U93" s="41">
        <f t="shared" si="23"/>
        <v>0</v>
      </c>
      <c r="V93" s="41">
        <f t="shared" si="23"/>
        <v>0</v>
      </c>
      <c r="W93" s="41">
        <f t="shared" si="23"/>
        <v>0</v>
      </c>
      <c r="X93" s="41">
        <f t="shared" si="23"/>
        <v>0</v>
      </c>
    </row>
    <row r="94" spans="1:24" x14ac:dyDescent="0.15">
      <c r="A94" s="32">
        <v>2023</v>
      </c>
      <c r="B94" s="32">
        <v>9</v>
      </c>
      <c r="C94" s="36" t="s">
        <v>36</v>
      </c>
      <c r="D94" s="31">
        <f t="shared" ref="D94:D103" si="24">SUM(F94:W94)</f>
        <v>0</v>
      </c>
      <c r="E94" s="31">
        <f t="shared" ref="E94:E103" si="25">SUM(F94:L94)</f>
        <v>0</v>
      </c>
      <c r="F94" s="31" t="str">
        <f>IF('（一）基础数据表1_业务科室及项目成本人工时累计数 '!$F$94=0,"-",'（八）科室完全成本归集'!$E$92*'（一）基础数据表1_业务科室及项目成本人工时累计数 '!H94/'（一）基础数据表1_业务科室及项目成本人工时累计数 '!$F$94)</f>
        <v>-</v>
      </c>
      <c r="G94" s="31" t="str">
        <f>IF('（一）基础数据表1_业务科室及项目成本人工时累计数 '!$F$94=0,"-",'（八）科室完全成本归集'!$E$92*'（一）基础数据表1_业务科室及项目成本人工时累计数 '!I94/'（一）基础数据表1_业务科室及项目成本人工时累计数 '!$F$94)</f>
        <v>-</v>
      </c>
      <c r="H94" s="31" t="str">
        <f>IF('（一）基础数据表1_业务科室及项目成本人工时累计数 '!$F$94=0,"-",'（八）科室完全成本归集'!$E$92*'（一）基础数据表1_业务科室及项目成本人工时累计数 '!J94/'（一）基础数据表1_业务科室及项目成本人工时累计数 '!$F$94)</f>
        <v>-</v>
      </c>
      <c r="I94" s="31" t="str">
        <f>IF('（一）基础数据表1_业务科室及项目成本人工时累计数 '!$F$94=0,"-",'（八）科室完全成本归集'!$E$92*'（一）基础数据表1_业务科室及项目成本人工时累计数 '!K94/'（一）基础数据表1_业务科室及项目成本人工时累计数 '!$F$94)</f>
        <v>-</v>
      </c>
      <c r="J94" s="31" t="str">
        <f>IF('（一）基础数据表1_业务科室及项目成本人工时累计数 '!$F$94=0,"-",'（八）科室完全成本归集'!$E$92*'（一）基础数据表1_业务科室及项目成本人工时累计数 '!L94/'（一）基础数据表1_业务科室及项目成本人工时累计数 '!$F$94)</f>
        <v>-</v>
      </c>
      <c r="K94" s="31" t="str">
        <f>IF('（一）基础数据表1_业务科室及项目成本人工时累计数 '!$F$94=0,"-",'（八）科室完全成本归集'!$E$92*'（一）基础数据表1_业务科室及项目成本人工时累计数 '!M94/'（一）基础数据表1_业务科室及项目成本人工时累计数 '!$F$94)</f>
        <v>-</v>
      </c>
      <c r="L94" s="31" t="str">
        <f>IF('（一）基础数据表1_业务科室及项目成本人工时累计数 '!$F$94=0,"-",'（八）科室完全成本归集'!$E$92*'（一）基础数据表1_业务科室及项目成本人工时累计数 '!N94/'（一）基础数据表1_业务科室及项目成本人工时累计数 '!$F$94)</f>
        <v>-</v>
      </c>
      <c r="M94" s="31" t="str">
        <f>IF('（一）基础数据表1_业务科室及项目成本人工时累计数 '!$F$94=0,"-",'（八）科室完全成本归集'!$E$92*'（一）基础数据表1_业务科室及项目成本人工时累计数 '!O94/'（一）基础数据表1_业务科室及项目成本人工时累计数 '!$F$94)</f>
        <v>-</v>
      </c>
      <c r="N94" s="31" t="str">
        <f>IF('（一）基础数据表1_业务科室及项目成本人工时累计数 '!$F$94=0,"-",'（八）科室完全成本归集'!$E$92*'（一）基础数据表1_业务科室及项目成本人工时累计数 '!P94/'（一）基础数据表1_业务科室及项目成本人工时累计数 '!$F$94)</f>
        <v>-</v>
      </c>
      <c r="O94" s="31" t="str">
        <f>IF('（一）基础数据表1_业务科室及项目成本人工时累计数 '!$F$94=0,"-",'（八）科室完全成本归集'!$E$92*'（一）基础数据表1_业务科室及项目成本人工时累计数 '!Q94/'（一）基础数据表1_业务科室及项目成本人工时累计数 '!$F$94)</f>
        <v>-</v>
      </c>
      <c r="P94" s="31" t="str">
        <f>IF('（一）基础数据表1_业务科室及项目成本人工时累计数 '!$F$94=0,"-",'（八）科室完全成本归集'!$E$92*'（一）基础数据表1_业务科室及项目成本人工时累计数 '!R94/'（一）基础数据表1_业务科室及项目成本人工时累计数 '!$F$94)</f>
        <v>-</v>
      </c>
      <c r="Q94" s="31" t="str">
        <f>IF('（一）基础数据表1_业务科室及项目成本人工时累计数 '!$F$94=0,"-",'（八）科室完全成本归集'!$E$92*'（一）基础数据表1_业务科室及项目成本人工时累计数 '!S94/'（一）基础数据表1_业务科室及项目成本人工时累计数 '!$F$94)</f>
        <v>-</v>
      </c>
      <c r="R94" s="31" t="str">
        <f>IF('（一）基础数据表1_业务科室及项目成本人工时累计数 '!$F$94=0,"-",'（八）科室完全成本归集'!$E$92*'（一）基础数据表1_业务科室及项目成本人工时累计数 '!T94/'（一）基础数据表1_业务科室及项目成本人工时累计数 '!$F$94)</f>
        <v>-</v>
      </c>
      <c r="S94" s="31" t="str">
        <f>IF('（一）基础数据表1_业务科室及项目成本人工时累计数 '!$F$94=0,"-",'（八）科室完全成本归集'!$E$92*'（一）基础数据表1_业务科室及项目成本人工时累计数 '!U94/'（一）基础数据表1_业务科室及项目成本人工时累计数 '!$F$94)</f>
        <v>-</v>
      </c>
      <c r="T94" s="31" t="str">
        <f>IF('（一）基础数据表1_业务科室及项目成本人工时累计数 '!$F$94=0,"-",'（八）科室完全成本归集'!$E$92*'（一）基础数据表1_业务科室及项目成本人工时累计数 '!V94/'（一）基础数据表1_业务科室及项目成本人工时累计数 '!$F$94)</f>
        <v>-</v>
      </c>
      <c r="U94" s="31" t="str">
        <f>IF('（一）基础数据表1_业务科室及项目成本人工时累计数 '!$F$94=0,"-",'（八）科室完全成本归集'!$E$92*'（一）基础数据表1_业务科室及项目成本人工时累计数 '!W94/'（一）基础数据表1_业务科室及项目成本人工时累计数 '!$F$94)</f>
        <v>-</v>
      </c>
      <c r="V94" s="31" t="str">
        <f>IF('（一）基础数据表1_业务科室及项目成本人工时累计数 '!$F$94=0,"-",'（八）科室完全成本归集'!$E$92*'（一）基础数据表1_业务科室及项目成本人工时累计数 '!X94/'（一）基础数据表1_业务科室及项目成本人工时累计数 '!$F$94)</f>
        <v>-</v>
      </c>
      <c r="W94" s="31" t="str">
        <f>IF('（一）基础数据表1_业务科室及项目成本人工时累计数 '!$F$94=0,"-",'（八）科室完全成本归集'!$E$92*'（一）基础数据表1_业务科室及项目成本人工时累计数 '!Y94/'（一）基础数据表1_业务科室及项目成本人工时累计数 '!$F$94)</f>
        <v>-</v>
      </c>
      <c r="X94" s="42"/>
    </row>
    <row r="95" spans="1:24" x14ac:dyDescent="0.15">
      <c r="A95" s="32">
        <v>2023</v>
      </c>
      <c r="B95" s="32">
        <v>9</v>
      </c>
      <c r="C95" s="36" t="s">
        <v>38</v>
      </c>
      <c r="D95" s="31">
        <f t="shared" si="24"/>
        <v>0</v>
      </c>
      <c r="E95" s="31">
        <f t="shared" si="25"/>
        <v>0</v>
      </c>
      <c r="F95" s="31" t="str">
        <f>IF('（一）基础数据表1_业务科室及项目成本人工时累计数 '!$F$95=0,"-",'（八）科室完全成本归集'!$E$93*'（一）基础数据表1_业务科室及项目成本人工时累计数 '!H95/'（一）基础数据表1_业务科室及项目成本人工时累计数 '!$F$95)</f>
        <v>-</v>
      </c>
      <c r="G95" s="31" t="str">
        <f>IF('（一）基础数据表1_业务科室及项目成本人工时累计数 '!$F$95=0,"-",'（八）科室完全成本归集'!$E$93*'（一）基础数据表1_业务科室及项目成本人工时累计数 '!I95/'（一）基础数据表1_业务科室及项目成本人工时累计数 '!$F$95)</f>
        <v>-</v>
      </c>
      <c r="H95" s="31" t="str">
        <f>IF('（一）基础数据表1_业务科室及项目成本人工时累计数 '!$F$95=0,"-",'（八）科室完全成本归集'!$E$93*'（一）基础数据表1_业务科室及项目成本人工时累计数 '!J95/'（一）基础数据表1_业务科室及项目成本人工时累计数 '!$F$95)</f>
        <v>-</v>
      </c>
      <c r="I95" s="31" t="str">
        <f>IF('（一）基础数据表1_业务科室及项目成本人工时累计数 '!$F$95=0,"-",'（八）科室完全成本归集'!$E$93*'（一）基础数据表1_业务科室及项目成本人工时累计数 '!K95/'（一）基础数据表1_业务科室及项目成本人工时累计数 '!$F$95)</f>
        <v>-</v>
      </c>
      <c r="J95" s="31" t="str">
        <f>IF('（一）基础数据表1_业务科室及项目成本人工时累计数 '!$F$95=0,"-",'（八）科室完全成本归集'!$E$93*'（一）基础数据表1_业务科室及项目成本人工时累计数 '!L95/'（一）基础数据表1_业务科室及项目成本人工时累计数 '!$F$95)</f>
        <v>-</v>
      </c>
      <c r="K95" s="31" t="str">
        <f>IF('（一）基础数据表1_业务科室及项目成本人工时累计数 '!$F$95=0,"-",'（八）科室完全成本归集'!$E$93*'（一）基础数据表1_业务科室及项目成本人工时累计数 '!M95/'（一）基础数据表1_业务科室及项目成本人工时累计数 '!$F$95)</f>
        <v>-</v>
      </c>
      <c r="L95" s="31" t="str">
        <f>IF('（一）基础数据表1_业务科室及项目成本人工时累计数 '!$F$95=0,"-",'（八）科室完全成本归集'!$E$93*'（一）基础数据表1_业务科室及项目成本人工时累计数 '!N95/'（一）基础数据表1_业务科室及项目成本人工时累计数 '!$F$95)</f>
        <v>-</v>
      </c>
      <c r="M95" s="31" t="str">
        <f>IF('（一）基础数据表1_业务科室及项目成本人工时累计数 '!$F$95=0,"-",'（八）科室完全成本归集'!$E$93*'（一）基础数据表1_业务科室及项目成本人工时累计数 '!O95/'（一）基础数据表1_业务科室及项目成本人工时累计数 '!$F$95)</f>
        <v>-</v>
      </c>
      <c r="N95" s="31" t="str">
        <f>IF('（一）基础数据表1_业务科室及项目成本人工时累计数 '!$F$95=0,"-",'（八）科室完全成本归集'!$E$93*'（一）基础数据表1_业务科室及项目成本人工时累计数 '!P95/'（一）基础数据表1_业务科室及项目成本人工时累计数 '!$F$95)</f>
        <v>-</v>
      </c>
      <c r="O95" s="31" t="str">
        <f>IF('（一）基础数据表1_业务科室及项目成本人工时累计数 '!$F$95=0,"-",'（八）科室完全成本归集'!$E$93*'（一）基础数据表1_业务科室及项目成本人工时累计数 '!Q95/'（一）基础数据表1_业务科室及项目成本人工时累计数 '!$F$95)</f>
        <v>-</v>
      </c>
      <c r="P95" s="31" t="str">
        <f>IF('（一）基础数据表1_业务科室及项目成本人工时累计数 '!$F$95=0,"-",'（八）科室完全成本归集'!$E$93*'（一）基础数据表1_业务科室及项目成本人工时累计数 '!R95/'（一）基础数据表1_业务科室及项目成本人工时累计数 '!$F$95)</f>
        <v>-</v>
      </c>
      <c r="Q95" s="31" t="str">
        <f>IF('（一）基础数据表1_业务科室及项目成本人工时累计数 '!$F$95=0,"-",'（八）科室完全成本归集'!$E$93*'（一）基础数据表1_业务科室及项目成本人工时累计数 '!S95/'（一）基础数据表1_业务科室及项目成本人工时累计数 '!$F$95)</f>
        <v>-</v>
      </c>
      <c r="R95" s="31" t="str">
        <f>IF('（一）基础数据表1_业务科室及项目成本人工时累计数 '!$F$95=0,"-",'（八）科室完全成本归集'!$E$93*'（一）基础数据表1_业务科室及项目成本人工时累计数 '!T95/'（一）基础数据表1_业务科室及项目成本人工时累计数 '!$F$95)</f>
        <v>-</v>
      </c>
      <c r="S95" s="31" t="str">
        <f>IF('（一）基础数据表1_业务科室及项目成本人工时累计数 '!$F$95=0,"-",'（八）科室完全成本归集'!$E$93*'（一）基础数据表1_业务科室及项目成本人工时累计数 '!U95/'（一）基础数据表1_业务科室及项目成本人工时累计数 '!$F$95)</f>
        <v>-</v>
      </c>
      <c r="T95" s="31" t="str">
        <f>IF('（一）基础数据表1_业务科室及项目成本人工时累计数 '!$F$95=0,"-",'（八）科室完全成本归集'!$E$93*'（一）基础数据表1_业务科室及项目成本人工时累计数 '!V95/'（一）基础数据表1_业务科室及项目成本人工时累计数 '!$F$95)</f>
        <v>-</v>
      </c>
      <c r="U95" s="31" t="str">
        <f>IF('（一）基础数据表1_业务科室及项目成本人工时累计数 '!$F$95=0,"-",'（八）科室完全成本归集'!$E$93*'（一）基础数据表1_业务科室及项目成本人工时累计数 '!W95/'（一）基础数据表1_业务科室及项目成本人工时累计数 '!$F$95)</f>
        <v>-</v>
      </c>
      <c r="V95" s="31" t="str">
        <f>IF('（一）基础数据表1_业务科室及项目成本人工时累计数 '!$F$95=0,"-",'（八）科室完全成本归集'!$E$93*'（一）基础数据表1_业务科室及项目成本人工时累计数 '!X95/'（一）基础数据表1_业务科室及项目成本人工时累计数 '!$F$95)</f>
        <v>-</v>
      </c>
      <c r="W95" s="31" t="str">
        <f>IF('（一）基础数据表1_业务科室及项目成本人工时累计数 '!$F$95=0,"-",'（八）科室完全成本归集'!$E$93*'（一）基础数据表1_业务科室及项目成本人工时累计数 '!Y95/'（一）基础数据表1_业务科室及项目成本人工时累计数 '!$F$95)</f>
        <v>-</v>
      </c>
      <c r="X95" s="42"/>
    </row>
    <row r="96" spans="1:24" x14ac:dyDescent="0.15">
      <c r="A96" s="32">
        <v>2023</v>
      </c>
      <c r="B96" s="32">
        <v>9</v>
      </c>
      <c r="C96" s="40" t="s">
        <v>80</v>
      </c>
      <c r="D96" s="31">
        <f t="shared" si="24"/>
        <v>0</v>
      </c>
      <c r="E96" s="31">
        <f t="shared" si="25"/>
        <v>0</v>
      </c>
      <c r="F96" s="31" t="str">
        <f>IF('（一）基础数据表1_业务科室及项目成本人工时累计数 '!$F$96=0,"-",'（八）科室完全成本归集'!$E$94*'（一）基础数据表1_业务科室及项目成本人工时累计数 '!H96/'（一）基础数据表1_业务科室及项目成本人工时累计数 '!$F$96)</f>
        <v>-</v>
      </c>
      <c r="G96" s="31" t="str">
        <f>IF('（一）基础数据表1_业务科室及项目成本人工时累计数 '!$F$96=0,"-",'（八）科室完全成本归集'!$E$94*'（一）基础数据表1_业务科室及项目成本人工时累计数 '!I96/'（一）基础数据表1_业务科室及项目成本人工时累计数 '!$F$96)</f>
        <v>-</v>
      </c>
      <c r="H96" s="31" t="str">
        <f>IF('（一）基础数据表1_业务科室及项目成本人工时累计数 '!$F$96=0,"-",'（八）科室完全成本归集'!$E$94*'（一）基础数据表1_业务科室及项目成本人工时累计数 '!J96/'（一）基础数据表1_业务科室及项目成本人工时累计数 '!$F$96)</f>
        <v>-</v>
      </c>
      <c r="I96" s="31" t="str">
        <f>IF('（一）基础数据表1_业务科室及项目成本人工时累计数 '!$F$96=0,"-",'（八）科室完全成本归集'!$E$94*'（一）基础数据表1_业务科室及项目成本人工时累计数 '!K96/'（一）基础数据表1_业务科室及项目成本人工时累计数 '!$F$96)</f>
        <v>-</v>
      </c>
      <c r="J96" s="31" t="str">
        <f>IF('（一）基础数据表1_业务科室及项目成本人工时累计数 '!$F$96=0,"-",'（八）科室完全成本归集'!$E$94*'（一）基础数据表1_业务科室及项目成本人工时累计数 '!L96/'（一）基础数据表1_业务科室及项目成本人工时累计数 '!$F$96)</f>
        <v>-</v>
      </c>
      <c r="K96" s="31" t="str">
        <f>IF('（一）基础数据表1_业务科室及项目成本人工时累计数 '!$F$96=0,"-",'（八）科室完全成本归集'!$E$94*'（一）基础数据表1_业务科室及项目成本人工时累计数 '!M96/'（一）基础数据表1_业务科室及项目成本人工时累计数 '!$F$96)</f>
        <v>-</v>
      </c>
      <c r="L96" s="31" t="str">
        <f>IF('（一）基础数据表1_业务科室及项目成本人工时累计数 '!$F$96=0,"-",'（八）科室完全成本归集'!$E$94*'（一）基础数据表1_业务科室及项目成本人工时累计数 '!N96/'（一）基础数据表1_业务科室及项目成本人工时累计数 '!$F$96)</f>
        <v>-</v>
      </c>
      <c r="M96" s="31" t="str">
        <f>IF('（一）基础数据表1_业务科室及项目成本人工时累计数 '!$F$96=0,"-",'（八）科室完全成本归集'!$E$94*'（一）基础数据表1_业务科室及项目成本人工时累计数 '!O96/'（一）基础数据表1_业务科室及项目成本人工时累计数 '!$F$96)</f>
        <v>-</v>
      </c>
      <c r="N96" s="31" t="str">
        <f>IF('（一）基础数据表1_业务科室及项目成本人工时累计数 '!$F$96=0,"-",'（八）科室完全成本归集'!$E$94*'（一）基础数据表1_业务科室及项目成本人工时累计数 '!P96/'（一）基础数据表1_业务科室及项目成本人工时累计数 '!$F$96)</f>
        <v>-</v>
      </c>
      <c r="O96" s="31" t="str">
        <f>IF('（一）基础数据表1_业务科室及项目成本人工时累计数 '!$F$96=0,"-",'（八）科室完全成本归集'!$E$94*'（一）基础数据表1_业务科室及项目成本人工时累计数 '!Q96/'（一）基础数据表1_业务科室及项目成本人工时累计数 '!$F$96)</f>
        <v>-</v>
      </c>
      <c r="P96" s="31" t="str">
        <f>IF('（一）基础数据表1_业务科室及项目成本人工时累计数 '!$F$96=0,"-",'（八）科室完全成本归集'!$E$94*'（一）基础数据表1_业务科室及项目成本人工时累计数 '!R96/'（一）基础数据表1_业务科室及项目成本人工时累计数 '!$F$96)</f>
        <v>-</v>
      </c>
      <c r="Q96" s="31" t="str">
        <f>IF('（一）基础数据表1_业务科室及项目成本人工时累计数 '!$F$96=0,"-",'（八）科室完全成本归集'!$E$94*'（一）基础数据表1_业务科室及项目成本人工时累计数 '!S96/'（一）基础数据表1_业务科室及项目成本人工时累计数 '!$F$96)</f>
        <v>-</v>
      </c>
      <c r="R96" s="31" t="str">
        <f>IF('（一）基础数据表1_业务科室及项目成本人工时累计数 '!$F$96=0,"-",'（八）科室完全成本归集'!$E$94*'（一）基础数据表1_业务科室及项目成本人工时累计数 '!T96/'（一）基础数据表1_业务科室及项目成本人工时累计数 '!$F$96)</f>
        <v>-</v>
      </c>
      <c r="S96" s="31" t="str">
        <f>IF('（一）基础数据表1_业务科室及项目成本人工时累计数 '!$F$96=0,"-",'（八）科室完全成本归集'!$E$94*'（一）基础数据表1_业务科室及项目成本人工时累计数 '!U96/'（一）基础数据表1_业务科室及项目成本人工时累计数 '!$F$96)</f>
        <v>-</v>
      </c>
      <c r="T96" s="31" t="str">
        <f>IF('（一）基础数据表1_业务科室及项目成本人工时累计数 '!$F$96=0,"-",'（八）科室完全成本归集'!$E$94*'（一）基础数据表1_业务科室及项目成本人工时累计数 '!V96/'（一）基础数据表1_业务科室及项目成本人工时累计数 '!$F$96)</f>
        <v>-</v>
      </c>
      <c r="U96" s="31" t="str">
        <f>IF('（一）基础数据表1_业务科室及项目成本人工时累计数 '!$F$96=0,"-",'（八）科室完全成本归集'!$E$94*'（一）基础数据表1_业务科室及项目成本人工时累计数 '!W96/'（一）基础数据表1_业务科室及项目成本人工时累计数 '!$F$96)</f>
        <v>-</v>
      </c>
      <c r="V96" s="31" t="str">
        <f>IF('（一）基础数据表1_业务科室及项目成本人工时累计数 '!$F$96=0,"-",'（八）科室完全成本归集'!$E$94*'（一）基础数据表1_业务科室及项目成本人工时累计数 '!X96/'（一）基础数据表1_业务科室及项目成本人工时累计数 '!$F$96)</f>
        <v>-</v>
      </c>
      <c r="W96" s="31" t="str">
        <f>IF('（一）基础数据表1_业务科室及项目成本人工时累计数 '!$F$96=0,"-",'（八）科室完全成本归集'!$E$94*'（一）基础数据表1_业务科室及项目成本人工时累计数 '!Y96/'（一）基础数据表1_业务科室及项目成本人工时累计数 '!$F$96)</f>
        <v>-</v>
      </c>
      <c r="X96" s="42"/>
    </row>
    <row r="97" spans="1:24" x14ac:dyDescent="0.15">
      <c r="A97" s="32">
        <v>2023</v>
      </c>
      <c r="B97" s="32">
        <v>9</v>
      </c>
      <c r="C97" s="36" t="s">
        <v>41</v>
      </c>
      <c r="D97" s="31">
        <f t="shared" si="24"/>
        <v>0</v>
      </c>
      <c r="E97" s="31">
        <f t="shared" si="25"/>
        <v>0</v>
      </c>
      <c r="F97" s="31" t="str">
        <f>IF('（一）基础数据表1_业务科室及项目成本人工时累计数 '!$F$97=0,"-",'（八）科室完全成本归集'!$E$95*'（一）基础数据表1_业务科室及项目成本人工时累计数 '!H97/'（一）基础数据表1_业务科室及项目成本人工时累计数 '!$F$97)</f>
        <v>-</v>
      </c>
      <c r="G97" s="31" t="str">
        <f>IF('（一）基础数据表1_业务科室及项目成本人工时累计数 '!$F$97=0,"-",'（八）科室完全成本归集'!$E$95*'（一）基础数据表1_业务科室及项目成本人工时累计数 '!I97/'（一）基础数据表1_业务科室及项目成本人工时累计数 '!$F$97)</f>
        <v>-</v>
      </c>
      <c r="H97" s="31" t="str">
        <f>IF('（一）基础数据表1_业务科室及项目成本人工时累计数 '!$F$97=0,"-",'（八）科室完全成本归集'!$E$95*'（一）基础数据表1_业务科室及项目成本人工时累计数 '!J97/'（一）基础数据表1_业务科室及项目成本人工时累计数 '!$F$97)</f>
        <v>-</v>
      </c>
      <c r="I97" s="31" t="str">
        <f>IF('（一）基础数据表1_业务科室及项目成本人工时累计数 '!$F$97=0,"-",'（八）科室完全成本归集'!$E$95*'（一）基础数据表1_业务科室及项目成本人工时累计数 '!K97/'（一）基础数据表1_业务科室及项目成本人工时累计数 '!$F$97)</f>
        <v>-</v>
      </c>
      <c r="J97" s="31" t="str">
        <f>IF('（一）基础数据表1_业务科室及项目成本人工时累计数 '!$F$97=0,"-",'（八）科室完全成本归集'!$E$95*'（一）基础数据表1_业务科室及项目成本人工时累计数 '!L97/'（一）基础数据表1_业务科室及项目成本人工时累计数 '!$F$97)</f>
        <v>-</v>
      </c>
      <c r="K97" s="31" t="str">
        <f>IF('（一）基础数据表1_业务科室及项目成本人工时累计数 '!$F$97=0,"-",'（八）科室完全成本归集'!$E$95*'（一）基础数据表1_业务科室及项目成本人工时累计数 '!M97/'（一）基础数据表1_业务科室及项目成本人工时累计数 '!$F$97)</f>
        <v>-</v>
      </c>
      <c r="L97" s="31" t="str">
        <f>IF('（一）基础数据表1_业务科室及项目成本人工时累计数 '!$F$97=0,"-",'（八）科室完全成本归集'!$E$95*'（一）基础数据表1_业务科室及项目成本人工时累计数 '!N97/'（一）基础数据表1_业务科室及项目成本人工时累计数 '!$F$97)</f>
        <v>-</v>
      </c>
      <c r="M97" s="31" t="str">
        <f>IF('（一）基础数据表1_业务科室及项目成本人工时累计数 '!$F$97=0,"-",'（八）科室完全成本归集'!$E$95*'（一）基础数据表1_业务科室及项目成本人工时累计数 '!O97/'（一）基础数据表1_业务科室及项目成本人工时累计数 '!$F$97)</f>
        <v>-</v>
      </c>
      <c r="N97" s="31" t="str">
        <f>IF('（一）基础数据表1_业务科室及项目成本人工时累计数 '!$F$97=0,"-",'（八）科室完全成本归集'!$E$95*'（一）基础数据表1_业务科室及项目成本人工时累计数 '!P97/'（一）基础数据表1_业务科室及项目成本人工时累计数 '!$F$97)</f>
        <v>-</v>
      </c>
      <c r="O97" s="31" t="str">
        <f>IF('（一）基础数据表1_业务科室及项目成本人工时累计数 '!$F$97=0,"-",'（八）科室完全成本归集'!$E$95*'（一）基础数据表1_业务科室及项目成本人工时累计数 '!Q97/'（一）基础数据表1_业务科室及项目成本人工时累计数 '!$F$97)</f>
        <v>-</v>
      </c>
      <c r="P97" s="31" t="str">
        <f>IF('（一）基础数据表1_业务科室及项目成本人工时累计数 '!$F$97=0,"-",'（八）科室完全成本归集'!$E$95*'（一）基础数据表1_业务科室及项目成本人工时累计数 '!R97/'（一）基础数据表1_业务科室及项目成本人工时累计数 '!$F$97)</f>
        <v>-</v>
      </c>
      <c r="Q97" s="31" t="str">
        <f>IF('（一）基础数据表1_业务科室及项目成本人工时累计数 '!$F$97=0,"-",'（八）科室完全成本归集'!$E$95*'（一）基础数据表1_业务科室及项目成本人工时累计数 '!S97/'（一）基础数据表1_业务科室及项目成本人工时累计数 '!$F$97)</f>
        <v>-</v>
      </c>
      <c r="R97" s="31" t="str">
        <f>IF('（一）基础数据表1_业务科室及项目成本人工时累计数 '!$F$97=0,"-",'（八）科室完全成本归集'!$E$95*'（一）基础数据表1_业务科室及项目成本人工时累计数 '!T97/'（一）基础数据表1_业务科室及项目成本人工时累计数 '!$F$97)</f>
        <v>-</v>
      </c>
      <c r="S97" s="31" t="str">
        <f>IF('（一）基础数据表1_业务科室及项目成本人工时累计数 '!$F$97=0,"-",'（八）科室完全成本归集'!$E$95*'（一）基础数据表1_业务科室及项目成本人工时累计数 '!U97/'（一）基础数据表1_业务科室及项目成本人工时累计数 '!$F$97)</f>
        <v>-</v>
      </c>
      <c r="T97" s="31" t="str">
        <f>IF('（一）基础数据表1_业务科室及项目成本人工时累计数 '!$F$97=0,"-",'（八）科室完全成本归集'!$E$95*'（一）基础数据表1_业务科室及项目成本人工时累计数 '!V97/'（一）基础数据表1_业务科室及项目成本人工时累计数 '!$F$97)</f>
        <v>-</v>
      </c>
      <c r="U97" s="31" t="str">
        <f>IF('（一）基础数据表1_业务科室及项目成本人工时累计数 '!$F$97=0,"-",'（八）科室完全成本归集'!$E$95*'（一）基础数据表1_业务科室及项目成本人工时累计数 '!W97/'（一）基础数据表1_业务科室及项目成本人工时累计数 '!$F$97)</f>
        <v>-</v>
      </c>
      <c r="V97" s="31" t="str">
        <f>IF('（一）基础数据表1_业务科室及项目成本人工时累计数 '!$F$97=0,"-",'（八）科室完全成本归集'!$E$95*'（一）基础数据表1_业务科室及项目成本人工时累计数 '!X97/'（一）基础数据表1_业务科室及项目成本人工时累计数 '!$F$97)</f>
        <v>-</v>
      </c>
      <c r="W97" s="31" t="str">
        <f>IF('（一）基础数据表1_业务科室及项目成本人工时累计数 '!$F$97=0,"-",'（八）科室完全成本归集'!$E$95*'（一）基础数据表1_业务科室及项目成本人工时累计数 '!Y97/'（一）基础数据表1_业务科室及项目成本人工时累计数 '!$F$97)</f>
        <v>-</v>
      </c>
      <c r="X97" s="42"/>
    </row>
    <row r="98" spans="1:24" x14ac:dyDescent="0.15">
      <c r="A98" s="32">
        <v>2023</v>
      </c>
      <c r="B98" s="32">
        <v>9</v>
      </c>
      <c r="C98" s="36" t="s">
        <v>42</v>
      </c>
      <c r="D98" s="31">
        <f t="shared" si="24"/>
        <v>0</v>
      </c>
      <c r="E98" s="31">
        <f t="shared" si="25"/>
        <v>0</v>
      </c>
      <c r="F98" s="31" t="str">
        <f>IF('（一）基础数据表1_业务科室及项目成本人工时累计数 '!$F$98=0,"-",'（八）科室完全成本归集'!$E$96*'（一）基础数据表1_业务科室及项目成本人工时累计数 '!H98/'（一）基础数据表1_业务科室及项目成本人工时累计数 '!$F$98)</f>
        <v>-</v>
      </c>
      <c r="G98" s="31" t="str">
        <f>IF('（一）基础数据表1_业务科室及项目成本人工时累计数 '!$F$98=0,"-",'（八）科室完全成本归集'!$E$96*'（一）基础数据表1_业务科室及项目成本人工时累计数 '!I98/'（一）基础数据表1_业务科室及项目成本人工时累计数 '!$F$98)</f>
        <v>-</v>
      </c>
      <c r="H98" s="31" t="str">
        <f>IF('（一）基础数据表1_业务科室及项目成本人工时累计数 '!$F$98=0,"-",'（八）科室完全成本归集'!$E$96*'（一）基础数据表1_业务科室及项目成本人工时累计数 '!J98/'（一）基础数据表1_业务科室及项目成本人工时累计数 '!$F$98)</f>
        <v>-</v>
      </c>
      <c r="I98" s="31" t="str">
        <f>IF('（一）基础数据表1_业务科室及项目成本人工时累计数 '!$F$98=0,"-",'（八）科室完全成本归集'!$E$96*'（一）基础数据表1_业务科室及项目成本人工时累计数 '!K98/'（一）基础数据表1_业务科室及项目成本人工时累计数 '!$F$98)</f>
        <v>-</v>
      </c>
      <c r="J98" s="31" t="str">
        <f>IF('（一）基础数据表1_业务科室及项目成本人工时累计数 '!$F$98=0,"-",'（八）科室完全成本归集'!$E$96*'（一）基础数据表1_业务科室及项目成本人工时累计数 '!L98/'（一）基础数据表1_业务科室及项目成本人工时累计数 '!$F$98)</f>
        <v>-</v>
      </c>
      <c r="K98" s="31" t="str">
        <f>IF('（一）基础数据表1_业务科室及项目成本人工时累计数 '!$F$98=0,"-",'（八）科室完全成本归集'!$E$96*'（一）基础数据表1_业务科室及项目成本人工时累计数 '!M98/'（一）基础数据表1_业务科室及项目成本人工时累计数 '!$F$98)</f>
        <v>-</v>
      </c>
      <c r="L98" s="31" t="str">
        <f>IF('（一）基础数据表1_业务科室及项目成本人工时累计数 '!$F$98=0,"-",'（八）科室完全成本归集'!$E$96*'（一）基础数据表1_业务科室及项目成本人工时累计数 '!N98/'（一）基础数据表1_业务科室及项目成本人工时累计数 '!$F$98)</f>
        <v>-</v>
      </c>
      <c r="M98" s="31" t="str">
        <f>IF('（一）基础数据表1_业务科室及项目成本人工时累计数 '!$F$98=0,"-",'（八）科室完全成本归集'!$E$96*'（一）基础数据表1_业务科室及项目成本人工时累计数 '!O98/'（一）基础数据表1_业务科室及项目成本人工时累计数 '!$F$98)</f>
        <v>-</v>
      </c>
      <c r="N98" s="31" t="str">
        <f>IF('（一）基础数据表1_业务科室及项目成本人工时累计数 '!$F$98=0,"-",'（八）科室完全成本归集'!$E$96*'（一）基础数据表1_业务科室及项目成本人工时累计数 '!P98/'（一）基础数据表1_业务科室及项目成本人工时累计数 '!$F$98)</f>
        <v>-</v>
      </c>
      <c r="O98" s="31" t="str">
        <f>IF('（一）基础数据表1_业务科室及项目成本人工时累计数 '!$F$98=0,"-",'（八）科室完全成本归集'!$E$96*'（一）基础数据表1_业务科室及项目成本人工时累计数 '!Q98/'（一）基础数据表1_业务科室及项目成本人工时累计数 '!$F$98)</f>
        <v>-</v>
      </c>
      <c r="P98" s="31" t="str">
        <f>IF('（一）基础数据表1_业务科室及项目成本人工时累计数 '!$F$98=0,"-",'（八）科室完全成本归集'!$E$96*'（一）基础数据表1_业务科室及项目成本人工时累计数 '!R98/'（一）基础数据表1_业务科室及项目成本人工时累计数 '!$F$98)</f>
        <v>-</v>
      </c>
      <c r="Q98" s="31" t="str">
        <f>IF('（一）基础数据表1_业务科室及项目成本人工时累计数 '!$F$98=0,"-",'（八）科室完全成本归集'!$E$96*'（一）基础数据表1_业务科室及项目成本人工时累计数 '!S98/'（一）基础数据表1_业务科室及项目成本人工时累计数 '!$F$98)</f>
        <v>-</v>
      </c>
      <c r="R98" s="31" t="str">
        <f>IF('（一）基础数据表1_业务科室及项目成本人工时累计数 '!$F$98=0,"-",'（八）科室完全成本归集'!$E$96*'（一）基础数据表1_业务科室及项目成本人工时累计数 '!T98/'（一）基础数据表1_业务科室及项目成本人工时累计数 '!$F$98)</f>
        <v>-</v>
      </c>
      <c r="S98" s="31" t="str">
        <f>IF('（一）基础数据表1_业务科室及项目成本人工时累计数 '!$F$98=0,"-",'（八）科室完全成本归集'!$E$96*'（一）基础数据表1_业务科室及项目成本人工时累计数 '!U98/'（一）基础数据表1_业务科室及项目成本人工时累计数 '!$F$98)</f>
        <v>-</v>
      </c>
      <c r="T98" s="31" t="str">
        <f>IF('（一）基础数据表1_业务科室及项目成本人工时累计数 '!$F$98=0,"-",'（八）科室完全成本归集'!$E$96*'（一）基础数据表1_业务科室及项目成本人工时累计数 '!V98/'（一）基础数据表1_业务科室及项目成本人工时累计数 '!$F$98)</f>
        <v>-</v>
      </c>
      <c r="U98" s="31" t="str">
        <f>IF('（一）基础数据表1_业务科室及项目成本人工时累计数 '!$F$98=0,"-",'（八）科室完全成本归集'!$E$96*'（一）基础数据表1_业务科室及项目成本人工时累计数 '!W98/'（一）基础数据表1_业务科室及项目成本人工时累计数 '!$F$98)</f>
        <v>-</v>
      </c>
      <c r="V98" s="31" t="str">
        <f>IF('（一）基础数据表1_业务科室及项目成本人工时累计数 '!$F$98=0,"-",'（八）科室完全成本归集'!$E$96*'（一）基础数据表1_业务科室及项目成本人工时累计数 '!X98/'（一）基础数据表1_业务科室及项目成本人工时累计数 '!$F$98)</f>
        <v>-</v>
      </c>
      <c r="W98" s="31" t="str">
        <f>IF('（一）基础数据表1_业务科室及项目成本人工时累计数 '!$F$98=0,"-",'（八）科室完全成本归集'!$E$96*'（一）基础数据表1_业务科室及项目成本人工时累计数 '!Y98/'（一）基础数据表1_业务科室及项目成本人工时累计数 '!$F$98)</f>
        <v>-</v>
      </c>
      <c r="X98" s="42"/>
    </row>
    <row r="99" spans="1:24" x14ac:dyDescent="0.15">
      <c r="A99" s="32">
        <v>2023</v>
      </c>
      <c r="B99" s="32">
        <v>9</v>
      </c>
      <c r="C99" s="36" t="s">
        <v>43</v>
      </c>
      <c r="D99" s="31">
        <f t="shared" si="24"/>
        <v>0</v>
      </c>
      <c r="E99" s="31">
        <f t="shared" si="25"/>
        <v>0</v>
      </c>
      <c r="F99" s="31" t="str">
        <f>IF('（一）基础数据表1_业务科室及项目成本人工时累计数 '!$F$99=0,"-",'（八）科室完全成本归集'!$E$97*'（一）基础数据表1_业务科室及项目成本人工时累计数 '!H99/'（一）基础数据表1_业务科室及项目成本人工时累计数 '!$F$99)</f>
        <v>-</v>
      </c>
      <c r="G99" s="31" t="str">
        <f>IF('（一）基础数据表1_业务科室及项目成本人工时累计数 '!$F$99=0,"-",'（八）科室完全成本归集'!$E$97*'（一）基础数据表1_业务科室及项目成本人工时累计数 '!I99/'（一）基础数据表1_业务科室及项目成本人工时累计数 '!$F$99)</f>
        <v>-</v>
      </c>
      <c r="H99" s="31" t="str">
        <f>IF('（一）基础数据表1_业务科室及项目成本人工时累计数 '!$F$99=0,"-",'（八）科室完全成本归集'!$E$97*'（一）基础数据表1_业务科室及项目成本人工时累计数 '!J99/'（一）基础数据表1_业务科室及项目成本人工时累计数 '!$F$99)</f>
        <v>-</v>
      </c>
      <c r="I99" s="31" t="str">
        <f>IF('（一）基础数据表1_业务科室及项目成本人工时累计数 '!$F$99=0,"-",'（八）科室完全成本归集'!$E$97*'（一）基础数据表1_业务科室及项目成本人工时累计数 '!K99/'（一）基础数据表1_业务科室及项目成本人工时累计数 '!$F$99)</f>
        <v>-</v>
      </c>
      <c r="J99" s="31" t="str">
        <f>IF('（一）基础数据表1_业务科室及项目成本人工时累计数 '!$F$99=0,"-",'（八）科室完全成本归集'!$E$97*'（一）基础数据表1_业务科室及项目成本人工时累计数 '!L99/'（一）基础数据表1_业务科室及项目成本人工时累计数 '!$F$99)</f>
        <v>-</v>
      </c>
      <c r="K99" s="31" t="str">
        <f>IF('（一）基础数据表1_业务科室及项目成本人工时累计数 '!$F$99=0,"-",'（八）科室完全成本归集'!$E$97*'（一）基础数据表1_业务科室及项目成本人工时累计数 '!M99/'（一）基础数据表1_业务科室及项目成本人工时累计数 '!$F$99)</f>
        <v>-</v>
      </c>
      <c r="L99" s="31" t="str">
        <f>IF('（一）基础数据表1_业务科室及项目成本人工时累计数 '!$F$99=0,"-",'（八）科室完全成本归集'!$E$97*'（一）基础数据表1_业务科室及项目成本人工时累计数 '!N99/'（一）基础数据表1_业务科室及项目成本人工时累计数 '!$F$99)</f>
        <v>-</v>
      </c>
      <c r="M99" s="31" t="str">
        <f>IF('（一）基础数据表1_业务科室及项目成本人工时累计数 '!$F$99=0,"-",'（八）科室完全成本归集'!$E$97*'（一）基础数据表1_业务科室及项目成本人工时累计数 '!O99/'（一）基础数据表1_业务科室及项目成本人工时累计数 '!$F$99)</f>
        <v>-</v>
      </c>
      <c r="N99" s="31" t="str">
        <f>IF('（一）基础数据表1_业务科室及项目成本人工时累计数 '!$F$99=0,"-",'（八）科室完全成本归集'!$E$97*'（一）基础数据表1_业务科室及项目成本人工时累计数 '!P99/'（一）基础数据表1_业务科室及项目成本人工时累计数 '!$F$99)</f>
        <v>-</v>
      </c>
      <c r="O99" s="31" t="str">
        <f>IF('（一）基础数据表1_业务科室及项目成本人工时累计数 '!$F$99=0,"-",'（八）科室完全成本归集'!$E$97*'（一）基础数据表1_业务科室及项目成本人工时累计数 '!Q99/'（一）基础数据表1_业务科室及项目成本人工时累计数 '!$F$99)</f>
        <v>-</v>
      </c>
      <c r="P99" s="31" t="str">
        <f>IF('（一）基础数据表1_业务科室及项目成本人工时累计数 '!$F$99=0,"-",'（八）科室完全成本归集'!$E$97*'（一）基础数据表1_业务科室及项目成本人工时累计数 '!R99/'（一）基础数据表1_业务科室及项目成本人工时累计数 '!$F$99)</f>
        <v>-</v>
      </c>
      <c r="Q99" s="31" t="str">
        <f>IF('（一）基础数据表1_业务科室及项目成本人工时累计数 '!$F$99=0,"-",'（八）科室完全成本归集'!$E$97*'（一）基础数据表1_业务科室及项目成本人工时累计数 '!S99/'（一）基础数据表1_业务科室及项目成本人工时累计数 '!$F$99)</f>
        <v>-</v>
      </c>
      <c r="R99" s="31" t="str">
        <f>IF('（一）基础数据表1_业务科室及项目成本人工时累计数 '!$F$99=0,"-",'（八）科室完全成本归集'!$E$97*'（一）基础数据表1_业务科室及项目成本人工时累计数 '!T99/'（一）基础数据表1_业务科室及项目成本人工时累计数 '!$F$99)</f>
        <v>-</v>
      </c>
      <c r="S99" s="31" t="str">
        <f>IF('（一）基础数据表1_业务科室及项目成本人工时累计数 '!$F$99=0,"-",'（八）科室完全成本归集'!$E$97*'（一）基础数据表1_业务科室及项目成本人工时累计数 '!U99/'（一）基础数据表1_业务科室及项目成本人工时累计数 '!$F$99)</f>
        <v>-</v>
      </c>
      <c r="T99" s="31" t="str">
        <f>IF('（一）基础数据表1_业务科室及项目成本人工时累计数 '!$F$99=0,"-",'（八）科室完全成本归集'!$E$97*'（一）基础数据表1_业务科室及项目成本人工时累计数 '!V99/'（一）基础数据表1_业务科室及项目成本人工时累计数 '!$F$99)</f>
        <v>-</v>
      </c>
      <c r="U99" s="31" t="str">
        <f>IF('（一）基础数据表1_业务科室及项目成本人工时累计数 '!$F$99=0,"-",'（八）科室完全成本归集'!$E$97*'（一）基础数据表1_业务科室及项目成本人工时累计数 '!W99/'（一）基础数据表1_业务科室及项目成本人工时累计数 '!$F$99)</f>
        <v>-</v>
      </c>
      <c r="V99" s="31" t="str">
        <f>IF('（一）基础数据表1_业务科室及项目成本人工时累计数 '!$F$99=0,"-",'（八）科室完全成本归集'!$E$97*'（一）基础数据表1_业务科室及项目成本人工时累计数 '!X99/'（一）基础数据表1_业务科室及项目成本人工时累计数 '!$F$99)</f>
        <v>-</v>
      </c>
      <c r="W99" s="31" t="str">
        <f>IF('（一）基础数据表1_业务科室及项目成本人工时累计数 '!$F$99=0,"-",'（八）科室完全成本归集'!$E$97*'（一）基础数据表1_业务科室及项目成本人工时累计数 '!Y99/'（一）基础数据表1_业务科室及项目成本人工时累计数 '!$F$99)</f>
        <v>-</v>
      </c>
      <c r="X99" s="42"/>
    </row>
    <row r="100" spans="1:24" x14ac:dyDescent="0.15">
      <c r="A100" s="32">
        <v>2023</v>
      </c>
      <c r="B100" s="32">
        <v>9</v>
      </c>
      <c r="C100" s="36" t="s">
        <v>37</v>
      </c>
      <c r="D100" s="31">
        <f t="shared" si="24"/>
        <v>0</v>
      </c>
      <c r="E100" s="31">
        <f t="shared" si="25"/>
        <v>0</v>
      </c>
      <c r="F100" s="31" t="str">
        <f>IF('（一）基础数据表1_业务科室及项目成本人工时累计数 '!$F$100=0,"-",'（八）科室完全成本归集'!$E$98*'（一）基础数据表1_业务科室及项目成本人工时累计数 '!H100/'（一）基础数据表1_业务科室及项目成本人工时累计数 '!$F$100)</f>
        <v>-</v>
      </c>
      <c r="G100" s="31" t="str">
        <f>IF('（一）基础数据表1_业务科室及项目成本人工时累计数 '!$F$100=0,"-",'（八）科室完全成本归集'!$E$98*'（一）基础数据表1_业务科室及项目成本人工时累计数 '!I100/'（一）基础数据表1_业务科室及项目成本人工时累计数 '!$F$100)</f>
        <v>-</v>
      </c>
      <c r="H100" s="31" t="str">
        <f>IF('（一）基础数据表1_业务科室及项目成本人工时累计数 '!$F$100=0,"-",'（八）科室完全成本归集'!$E$98*'（一）基础数据表1_业务科室及项目成本人工时累计数 '!J100/'（一）基础数据表1_业务科室及项目成本人工时累计数 '!$F$100)</f>
        <v>-</v>
      </c>
      <c r="I100" s="31" t="str">
        <f>IF('（一）基础数据表1_业务科室及项目成本人工时累计数 '!$F$100=0,"-",'（八）科室完全成本归集'!$E$98*'（一）基础数据表1_业务科室及项目成本人工时累计数 '!K100/'（一）基础数据表1_业务科室及项目成本人工时累计数 '!$F$100)</f>
        <v>-</v>
      </c>
      <c r="J100" s="31" t="str">
        <f>IF('（一）基础数据表1_业务科室及项目成本人工时累计数 '!$F$100=0,"-",'（八）科室完全成本归集'!$E$98*'（一）基础数据表1_业务科室及项目成本人工时累计数 '!L100/'（一）基础数据表1_业务科室及项目成本人工时累计数 '!$F$100)</f>
        <v>-</v>
      </c>
      <c r="K100" s="31" t="str">
        <f>IF('（一）基础数据表1_业务科室及项目成本人工时累计数 '!$F$100=0,"-",'（八）科室完全成本归集'!$E$98*'（一）基础数据表1_业务科室及项目成本人工时累计数 '!M100/'（一）基础数据表1_业务科室及项目成本人工时累计数 '!$F$100)</f>
        <v>-</v>
      </c>
      <c r="L100" s="31" t="str">
        <f>IF('（一）基础数据表1_业务科室及项目成本人工时累计数 '!$F$100=0,"-",'（八）科室完全成本归集'!$E$98*'（一）基础数据表1_业务科室及项目成本人工时累计数 '!N100/'（一）基础数据表1_业务科室及项目成本人工时累计数 '!$F$100)</f>
        <v>-</v>
      </c>
      <c r="M100" s="31" t="str">
        <f>IF('（一）基础数据表1_业务科室及项目成本人工时累计数 '!$F$100=0,"-",'（八）科室完全成本归集'!$E$98*'（一）基础数据表1_业务科室及项目成本人工时累计数 '!O100/'（一）基础数据表1_业务科室及项目成本人工时累计数 '!$F$100)</f>
        <v>-</v>
      </c>
      <c r="N100" s="31" t="str">
        <f>IF('（一）基础数据表1_业务科室及项目成本人工时累计数 '!$F$100=0,"-",'（八）科室完全成本归集'!$E$98*'（一）基础数据表1_业务科室及项目成本人工时累计数 '!P100/'（一）基础数据表1_业务科室及项目成本人工时累计数 '!$F$100)</f>
        <v>-</v>
      </c>
      <c r="O100" s="31" t="str">
        <f>IF('（一）基础数据表1_业务科室及项目成本人工时累计数 '!$F$100=0,"-",'（八）科室完全成本归集'!$E$98*'（一）基础数据表1_业务科室及项目成本人工时累计数 '!Q100/'（一）基础数据表1_业务科室及项目成本人工时累计数 '!$F$100)</f>
        <v>-</v>
      </c>
      <c r="P100" s="31" t="str">
        <f>IF('（一）基础数据表1_业务科室及项目成本人工时累计数 '!$F$100=0,"-",'（八）科室完全成本归集'!$E$98*'（一）基础数据表1_业务科室及项目成本人工时累计数 '!R100/'（一）基础数据表1_业务科室及项目成本人工时累计数 '!$F$100)</f>
        <v>-</v>
      </c>
      <c r="Q100" s="31" t="str">
        <f>IF('（一）基础数据表1_业务科室及项目成本人工时累计数 '!$F$100=0,"-",'（八）科室完全成本归集'!$E$98*'（一）基础数据表1_业务科室及项目成本人工时累计数 '!S100/'（一）基础数据表1_业务科室及项目成本人工时累计数 '!$F$100)</f>
        <v>-</v>
      </c>
      <c r="R100" s="31" t="str">
        <f>IF('（一）基础数据表1_业务科室及项目成本人工时累计数 '!$F$100=0,"-",'（八）科室完全成本归集'!$E$98*'（一）基础数据表1_业务科室及项目成本人工时累计数 '!T100/'（一）基础数据表1_业务科室及项目成本人工时累计数 '!$F$100)</f>
        <v>-</v>
      </c>
      <c r="S100" s="31" t="str">
        <f>IF('（一）基础数据表1_业务科室及项目成本人工时累计数 '!$F$100=0,"-",'（八）科室完全成本归集'!$E$98*'（一）基础数据表1_业务科室及项目成本人工时累计数 '!U100/'（一）基础数据表1_业务科室及项目成本人工时累计数 '!$F$100)</f>
        <v>-</v>
      </c>
      <c r="T100" s="31" t="str">
        <f>IF('（一）基础数据表1_业务科室及项目成本人工时累计数 '!$F$100=0,"-",'（八）科室完全成本归集'!$E$98*'（一）基础数据表1_业务科室及项目成本人工时累计数 '!V100/'（一）基础数据表1_业务科室及项目成本人工时累计数 '!$F$100)</f>
        <v>-</v>
      </c>
      <c r="U100" s="31" t="str">
        <f>IF('（一）基础数据表1_业务科室及项目成本人工时累计数 '!$F$100=0,"-",'（八）科室完全成本归集'!$E$98*'（一）基础数据表1_业务科室及项目成本人工时累计数 '!W100/'（一）基础数据表1_业务科室及项目成本人工时累计数 '!$F$100)</f>
        <v>-</v>
      </c>
      <c r="V100" s="31" t="str">
        <f>IF('（一）基础数据表1_业务科室及项目成本人工时累计数 '!$F$100=0,"-",'（八）科室完全成本归集'!$E$98*'（一）基础数据表1_业务科室及项目成本人工时累计数 '!X100/'（一）基础数据表1_业务科室及项目成本人工时累计数 '!$F$100)</f>
        <v>-</v>
      </c>
      <c r="W100" s="31" t="str">
        <f>IF('（一）基础数据表1_业务科室及项目成本人工时累计数 '!$F$100=0,"-",'（八）科室完全成本归集'!$E$98*'（一）基础数据表1_业务科室及项目成本人工时累计数 '!Y100/'（一）基础数据表1_业务科室及项目成本人工时累计数 '!$F$100)</f>
        <v>-</v>
      </c>
      <c r="X100" s="42"/>
    </row>
    <row r="101" spans="1:24" x14ac:dyDescent="0.15">
      <c r="A101" s="32">
        <v>2023</v>
      </c>
      <c r="B101" s="32">
        <v>9</v>
      </c>
      <c r="C101" s="36" t="s">
        <v>39</v>
      </c>
      <c r="D101" s="31">
        <f t="shared" si="24"/>
        <v>0</v>
      </c>
      <c r="E101" s="31">
        <f t="shared" si="25"/>
        <v>0</v>
      </c>
      <c r="F101" s="31" t="str">
        <f>IF('（一）基础数据表1_业务科室及项目成本人工时累计数 '!$F$101=0,"-",'（八）科室完全成本归集'!$E$99*'（一）基础数据表1_业务科室及项目成本人工时累计数 '!H101/'（一）基础数据表1_业务科室及项目成本人工时累计数 '!$F$101)</f>
        <v>-</v>
      </c>
      <c r="G101" s="31" t="str">
        <f>IF('（一）基础数据表1_业务科室及项目成本人工时累计数 '!$F$101=0,"-",'（八）科室完全成本归集'!$E$99*'（一）基础数据表1_业务科室及项目成本人工时累计数 '!I101/'（一）基础数据表1_业务科室及项目成本人工时累计数 '!$F$101)</f>
        <v>-</v>
      </c>
      <c r="H101" s="31" t="str">
        <f>IF('（一）基础数据表1_业务科室及项目成本人工时累计数 '!$F$101=0,"-",'（八）科室完全成本归集'!$E$99*'（一）基础数据表1_业务科室及项目成本人工时累计数 '!J101/'（一）基础数据表1_业务科室及项目成本人工时累计数 '!$F$101)</f>
        <v>-</v>
      </c>
      <c r="I101" s="31" t="str">
        <f>IF('（一）基础数据表1_业务科室及项目成本人工时累计数 '!$F$101=0,"-",'（八）科室完全成本归集'!$E$99*'（一）基础数据表1_业务科室及项目成本人工时累计数 '!K101/'（一）基础数据表1_业务科室及项目成本人工时累计数 '!$F$101)</f>
        <v>-</v>
      </c>
      <c r="J101" s="31" t="str">
        <f>IF('（一）基础数据表1_业务科室及项目成本人工时累计数 '!$F$101=0,"-",'（八）科室完全成本归集'!$E$99*'（一）基础数据表1_业务科室及项目成本人工时累计数 '!L101/'（一）基础数据表1_业务科室及项目成本人工时累计数 '!$F$101)</f>
        <v>-</v>
      </c>
      <c r="K101" s="31" t="str">
        <f>IF('（一）基础数据表1_业务科室及项目成本人工时累计数 '!$F$101=0,"-",'（八）科室完全成本归集'!$E$99*'（一）基础数据表1_业务科室及项目成本人工时累计数 '!M101/'（一）基础数据表1_业务科室及项目成本人工时累计数 '!$F$101)</f>
        <v>-</v>
      </c>
      <c r="L101" s="31" t="str">
        <f>IF('（一）基础数据表1_业务科室及项目成本人工时累计数 '!$F$101=0,"-",'（八）科室完全成本归集'!$E$99*'（一）基础数据表1_业务科室及项目成本人工时累计数 '!N101/'（一）基础数据表1_业务科室及项目成本人工时累计数 '!$F$101)</f>
        <v>-</v>
      </c>
      <c r="M101" s="31" t="str">
        <f>IF('（一）基础数据表1_业务科室及项目成本人工时累计数 '!$F$101=0,"-",'（八）科室完全成本归集'!$E$99*'（一）基础数据表1_业务科室及项目成本人工时累计数 '!O101/'（一）基础数据表1_业务科室及项目成本人工时累计数 '!$F$101)</f>
        <v>-</v>
      </c>
      <c r="N101" s="31" t="str">
        <f>IF('（一）基础数据表1_业务科室及项目成本人工时累计数 '!$F$101=0,"-",'（八）科室完全成本归集'!$E$99*'（一）基础数据表1_业务科室及项目成本人工时累计数 '!P101/'（一）基础数据表1_业务科室及项目成本人工时累计数 '!$F$101)</f>
        <v>-</v>
      </c>
      <c r="O101" s="31" t="str">
        <f>IF('（一）基础数据表1_业务科室及项目成本人工时累计数 '!$F$101=0,"-",'（八）科室完全成本归集'!$E$99*'（一）基础数据表1_业务科室及项目成本人工时累计数 '!Q101/'（一）基础数据表1_业务科室及项目成本人工时累计数 '!$F$101)</f>
        <v>-</v>
      </c>
      <c r="P101" s="31" t="str">
        <f>IF('（一）基础数据表1_业务科室及项目成本人工时累计数 '!$F$101=0,"-",'（八）科室完全成本归集'!$E$99*'（一）基础数据表1_业务科室及项目成本人工时累计数 '!R101/'（一）基础数据表1_业务科室及项目成本人工时累计数 '!$F$101)</f>
        <v>-</v>
      </c>
      <c r="Q101" s="31" t="str">
        <f>IF('（一）基础数据表1_业务科室及项目成本人工时累计数 '!$F$101=0,"-",'（八）科室完全成本归集'!$E$99*'（一）基础数据表1_业务科室及项目成本人工时累计数 '!S101/'（一）基础数据表1_业务科室及项目成本人工时累计数 '!$F$101)</f>
        <v>-</v>
      </c>
      <c r="R101" s="31" t="str">
        <f>IF('（一）基础数据表1_业务科室及项目成本人工时累计数 '!$F$101=0,"-",'（八）科室完全成本归集'!$E$99*'（一）基础数据表1_业务科室及项目成本人工时累计数 '!T101/'（一）基础数据表1_业务科室及项目成本人工时累计数 '!$F$101)</f>
        <v>-</v>
      </c>
      <c r="S101" s="31" t="str">
        <f>IF('（一）基础数据表1_业务科室及项目成本人工时累计数 '!$F$101=0,"-",'（八）科室完全成本归集'!$E$99*'（一）基础数据表1_业务科室及项目成本人工时累计数 '!U101/'（一）基础数据表1_业务科室及项目成本人工时累计数 '!$F$101)</f>
        <v>-</v>
      </c>
      <c r="T101" s="31" t="str">
        <f>IF('（一）基础数据表1_业务科室及项目成本人工时累计数 '!$F$101=0,"-",'（八）科室完全成本归集'!$E$99*'（一）基础数据表1_业务科室及项目成本人工时累计数 '!V101/'（一）基础数据表1_业务科室及项目成本人工时累计数 '!$F$101)</f>
        <v>-</v>
      </c>
      <c r="U101" s="31" t="str">
        <f>IF('（一）基础数据表1_业务科室及项目成本人工时累计数 '!$F$101=0,"-",'（八）科室完全成本归集'!$E$99*'（一）基础数据表1_业务科室及项目成本人工时累计数 '!W101/'（一）基础数据表1_业务科室及项目成本人工时累计数 '!$F$101)</f>
        <v>-</v>
      </c>
      <c r="V101" s="31" t="str">
        <f>IF('（一）基础数据表1_业务科室及项目成本人工时累计数 '!$F$101=0,"-",'（八）科室完全成本归集'!$E$99*'（一）基础数据表1_业务科室及项目成本人工时累计数 '!X101/'（一）基础数据表1_业务科室及项目成本人工时累计数 '!$F$101)</f>
        <v>-</v>
      </c>
      <c r="W101" s="31" t="str">
        <f>IF('（一）基础数据表1_业务科室及项目成本人工时累计数 '!$F$101=0,"-",'（八）科室完全成本归集'!$E$99*'（一）基础数据表1_业务科室及项目成本人工时累计数 '!Y101/'（一）基础数据表1_业务科室及项目成本人工时累计数 '!$F$101)</f>
        <v>-</v>
      </c>
      <c r="X101" s="42"/>
    </row>
    <row r="102" spans="1:24" x14ac:dyDescent="0.15">
      <c r="A102" s="32">
        <v>2023</v>
      </c>
      <c r="B102" s="32">
        <v>9</v>
      </c>
      <c r="C102" s="36" t="s">
        <v>71</v>
      </c>
      <c r="D102" s="31">
        <f t="shared" si="24"/>
        <v>0</v>
      </c>
      <c r="E102" s="31">
        <f t="shared" si="25"/>
        <v>0</v>
      </c>
      <c r="F102" s="31"/>
      <c r="G102" s="31"/>
      <c r="H102" s="31"/>
      <c r="I102" s="31"/>
      <c r="J102" s="31"/>
      <c r="K102" s="31"/>
      <c r="L102" s="31"/>
      <c r="M102" s="31"/>
      <c r="N102" s="31" t="str">
        <f>IF(SUM('（一）基础数据表1_业务科室及项目成本人工时累计数 '!$P$102:$Y$102)=0,"-",'（八）科室完全成本归集'!$E$100*'（一）基础数据表1_业务科室及项目成本人工时累计数 '!P102/SUM('（一）基础数据表1_业务科室及项目成本人工时累计数 '!$P$102:$Y$102))</f>
        <v>-</v>
      </c>
      <c r="O102" s="31" t="str">
        <f>IF(SUM('（一）基础数据表1_业务科室及项目成本人工时累计数 '!$P$102:$Y$102)=0,"-",'（八）科室完全成本归集'!$E$100*'（一）基础数据表1_业务科室及项目成本人工时累计数 '!Q102/SUM('（一）基础数据表1_业务科室及项目成本人工时累计数 '!$P$102:$Y$102))</f>
        <v>-</v>
      </c>
      <c r="P102" s="31" t="str">
        <f>IF(SUM('（一）基础数据表1_业务科室及项目成本人工时累计数 '!$P$102:$Y$102)=0,"-",'（八）科室完全成本归集'!$E$100*'（一）基础数据表1_业务科室及项目成本人工时累计数 '!R102/SUM('（一）基础数据表1_业务科室及项目成本人工时累计数 '!$P$102:$Y$102))</f>
        <v>-</v>
      </c>
      <c r="Q102" s="31" t="str">
        <f>IF(SUM('（一）基础数据表1_业务科室及项目成本人工时累计数 '!$P$102:$Y$102)=0,"-",'（八）科室完全成本归集'!$E$100*'（一）基础数据表1_业务科室及项目成本人工时累计数 '!S102/SUM('（一）基础数据表1_业务科室及项目成本人工时累计数 '!$P$102:$Y$102))</f>
        <v>-</v>
      </c>
      <c r="R102" s="31" t="str">
        <f>IF(SUM('（一）基础数据表1_业务科室及项目成本人工时累计数 '!$P$102:$Y$102)=0,"-",'（八）科室完全成本归集'!$E$100*'（一）基础数据表1_业务科室及项目成本人工时累计数 '!T102/SUM('（一）基础数据表1_业务科室及项目成本人工时累计数 '!$P$102:$Y$102))</f>
        <v>-</v>
      </c>
      <c r="S102" s="31" t="str">
        <f>IF(SUM('（一）基础数据表1_业务科室及项目成本人工时累计数 '!$P$102:$Y$102)=0,"-",'（八）科室完全成本归集'!$E$100*'（一）基础数据表1_业务科室及项目成本人工时累计数 '!U102/SUM('（一）基础数据表1_业务科室及项目成本人工时累计数 '!$P$102:$Y$102))</f>
        <v>-</v>
      </c>
      <c r="T102" s="31" t="str">
        <f>IF(SUM('（一）基础数据表1_业务科室及项目成本人工时累计数 '!$P$102:$Y$102)=0,"-",'（八）科室完全成本归集'!$E$100*'（一）基础数据表1_业务科室及项目成本人工时累计数 '!V102/SUM('（一）基础数据表1_业务科室及项目成本人工时累计数 '!$P$102:$Y$102))</f>
        <v>-</v>
      </c>
      <c r="U102" s="31" t="str">
        <f>IF(SUM('（一）基础数据表1_业务科室及项目成本人工时累计数 '!$P$102:$Y$102)=0,"-",'（八）科室完全成本归集'!$E$100*'（一）基础数据表1_业务科室及项目成本人工时累计数 '!W102/SUM('（一）基础数据表1_业务科室及项目成本人工时累计数 '!$P$102:$Y$102))</f>
        <v>-</v>
      </c>
      <c r="V102" s="31" t="str">
        <f>IF(SUM('（一）基础数据表1_业务科室及项目成本人工时累计数 '!$P$102:$Y$102)=0,"-",'（八）科室完全成本归集'!$E$100*'（一）基础数据表1_业务科室及项目成本人工时累计数 '!X102/SUM('（一）基础数据表1_业务科室及项目成本人工时累计数 '!$P$102:$Y$102))</f>
        <v>-</v>
      </c>
      <c r="W102" s="31" t="str">
        <f>IF(SUM('（一）基础数据表1_业务科室及项目成本人工时累计数 '!$P$102:$Y$102)=0,"-",'（八）科室完全成本归集'!$E$100*'（一）基础数据表1_业务科室及项目成本人工时累计数 '!Y102/SUM('（一）基础数据表1_业务科室及项目成本人工时累计数 '!$P$102:$Y$102))</f>
        <v>-</v>
      </c>
      <c r="X102" s="42"/>
    </row>
    <row r="103" spans="1:24" x14ac:dyDescent="0.15">
      <c r="A103" s="32">
        <v>2023</v>
      </c>
      <c r="B103" s="32">
        <v>9</v>
      </c>
      <c r="C103" s="36" t="s">
        <v>72</v>
      </c>
      <c r="D103" s="31">
        <f t="shared" si="24"/>
        <v>0</v>
      </c>
      <c r="E103" s="31">
        <f t="shared" si="25"/>
        <v>0</v>
      </c>
      <c r="F103" s="31"/>
      <c r="G103" s="31"/>
      <c r="H103" s="31"/>
      <c r="I103" s="31"/>
      <c r="J103" s="31"/>
      <c r="K103" s="31"/>
      <c r="L103" s="31"/>
      <c r="M103" s="31"/>
      <c r="N103" s="31" t="str">
        <f>IF(SUM('（一）基础数据表1_业务科室及项目成本人工时累计数 '!$P$103:$Y$103)=0,"-",'（八）科室完全成本归集'!$E$101*'（一）基础数据表1_业务科室及项目成本人工时累计数 '!P103/SUM('（一）基础数据表1_业务科室及项目成本人工时累计数 '!$P$103:$Y$103))</f>
        <v>-</v>
      </c>
      <c r="O103" s="31" t="str">
        <f>IF(SUM('（一）基础数据表1_业务科室及项目成本人工时累计数 '!$P$103:$Y$103)=0,"-",'（八）科室完全成本归集'!$E$101*'（一）基础数据表1_业务科室及项目成本人工时累计数 '!Q103/SUM('（一）基础数据表1_业务科室及项目成本人工时累计数 '!$P$103:$Y$103))</f>
        <v>-</v>
      </c>
      <c r="P103" s="31" t="str">
        <f>IF(SUM('（一）基础数据表1_业务科室及项目成本人工时累计数 '!$P$103:$Y$103)=0,"-",'（八）科室完全成本归集'!$E$101*'（一）基础数据表1_业务科室及项目成本人工时累计数 '!R103/SUM('（一）基础数据表1_业务科室及项目成本人工时累计数 '!$P$103:$Y$103))</f>
        <v>-</v>
      </c>
      <c r="Q103" s="31" t="str">
        <f>IF(SUM('（一）基础数据表1_业务科室及项目成本人工时累计数 '!$P$103:$Y$103)=0,"-",'（八）科室完全成本归集'!$E$101*'（一）基础数据表1_业务科室及项目成本人工时累计数 '!S103/SUM('（一）基础数据表1_业务科室及项目成本人工时累计数 '!$P$103:$Y$103))</f>
        <v>-</v>
      </c>
      <c r="R103" s="31" t="str">
        <f>IF(SUM('（一）基础数据表1_业务科室及项目成本人工时累计数 '!$P$103:$Y$103)=0,"-",'（八）科室完全成本归集'!$E$101*'（一）基础数据表1_业务科室及项目成本人工时累计数 '!T103/SUM('（一）基础数据表1_业务科室及项目成本人工时累计数 '!$P$103:$Y$103))</f>
        <v>-</v>
      </c>
      <c r="S103" s="31" t="str">
        <f>IF(SUM('（一）基础数据表1_业务科室及项目成本人工时累计数 '!$P$103:$Y$103)=0,"-",'（八）科室完全成本归集'!$E$101*'（一）基础数据表1_业务科室及项目成本人工时累计数 '!U103/SUM('（一）基础数据表1_业务科室及项目成本人工时累计数 '!$P$103:$Y$103))</f>
        <v>-</v>
      </c>
      <c r="T103" s="31" t="str">
        <f>IF(SUM('（一）基础数据表1_业务科室及项目成本人工时累计数 '!$P$103:$Y$103)=0,"-",'（八）科室完全成本归集'!$E$101*'（一）基础数据表1_业务科室及项目成本人工时累计数 '!V103/SUM('（一）基础数据表1_业务科室及项目成本人工时累计数 '!$P$103:$Y$103))</f>
        <v>-</v>
      </c>
      <c r="U103" s="31" t="str">
        <f>IF(SUM('（一）基础数据表1_业务科室及项目成本人工时累计数 '!$P$103:$Y$103)=0,"-",'（八）科室完全成本归集'!$E$101*'（一）基础数据表1_业务科室及项目成本人工时累计数 '!W103/SUM('（一）基础数据表1_业务科室及项目成本人工时累计数 '!$P$103:$Y$103))</f>
        <v>-</v>
      </c>
      <c r="V103" s="31" t="str">
        <f>IF(SUM('（一）基础数据表1_业务科室及项目成本人工时累计数 '!$P$103:$Y$103)=0,"-",'（八）科室完全成本归集'!$E$101*'（一）基础数据表1_业务科室及项目成本人工时累计数 '!X103/SUM('（一）基础数据表1_业务科室及项目成本人工时累计数 '!$P$103:$Y$103))</f>
        <v>-</v>
      </c>
      <c r="W103" s="31" t="str">
        <f>IF(SUM('（一）基础数据表1_业务科室及项目成本人工时累计数 '!$P$103:$Y$103)=0,"-",'（八）科室完全成本归集'!$E$101*'（一）基础数据表1_业务科室及项目成本人工时累计数 '!Y103/SUM('（一）基础数据表1_业务科室及项目成本人工时累计数 '!$P$103:$Y$103))</f>
        <v>-</v>
      </c>
      <c r="X103" s="42"/>
    </row>
    <row r="104" spans="1:24" ht="15.75" x14ac:dyDescent="0.15">
      <c r="A104" s="32">
        <v>2023</v>
      </c>
      <c r="B104" s="32">
        <v>9</v>
      </c>
      <c r="C104" s="77" t="s">
        <v>268</v>
      </c>
      <c r="D104" s="41">
        <f t="shared" ref="D104:X104" si="26">SUM(D94:D103)</f>
        <v>0</v>
      </c>
      <c r="E104" s="41">
        <f t="shared" si="26"/>
        <v>0</v>
      </c>
      <c r="F104" s="41">
        <f t="shared" si="26"/>
        <v>0</v>
      </c>
      <c r="G104" s="41">
        <f t="shared" si="26"/>
        <v>0</v>
      </c>
      <c r="H104" s="41">
        <f t="shared" si="26"/>
        <v>0</v>
      </c>
      <c r="I104" s="41">
        <f t="shared" si="26"/>
        <v>0</v>
      </c>
      <c r="J104" s="41">
        <f t="shared" si="26"/>
        <v>0</v>
      </c>
      <c r="K104" s="41">
        <f t="shared" si="26"/>
        <v>0</v>
      </c>
      <c r="L104" s="41">
        <f t="shared" si="26"/>
        <v>0</v>
      </c>
      <c r="M104" s="41">
        <f t="shared" si="26"/>
        <v>0</v>
      </c>
      <c r="N104" s="41">
        <f t="shared" si="26"/>
        <v>0</v>
      </c>
      <c r="O104" s="41">
        <f t="shared" si="26"/>
        <v>0</v>
      </c>
      <c r="P104" s="41">
        <f t="shared" si="26"/>
        <v>0</v>
      </c>
      <c r="Q104" s="41">
        <f t="shared" si="26"/>
        <v>0</v>
      </c>
      <c r="R104" s="41">
        <f t="shared" si="26"/>
        <v>0</v>
      </c>
      <c r="S104" s="41">
        <f t="shared" si="26"/>
        <v>0</v>
      </c>
      <c r="T104" s="41">
        <f t="shared" si="26"/>
        <v>0</v>
      </c>
      <c r="U104" s="41">
        <f t="shared" si="26"/>
        <v>0</v>
      </c>
      <c r="V104" s="41">
        <f t="shared" si="26"/>
        <v>0</v>
      </c>
      <c r="W104" s="41">
        <f t="shared" si="26"/>
        <v>0</v>
      </c>
      <c r="X104" s="41">
        <f t="shared" si="26"/>
        <v>0</v>
      </c>
    </row>
    <row r="105" spans="1:24" x14ac:dyDescent="0.15">
      <c r="A105" s="32">
        <v>2023</v>
      </c>
      <c r="B105" s="32">
        <v>10</v>
      </c>
      <c r="C105" s="36" t="s">
        <v>36</v>
      </c>
      <c r="D105" s="31">
        <f t="shared" ref="D105:D114" si="27">SUM(F105:W105)</f>
        <v>0</v>
      </c>
      <c r="E105" s="31">
        <f t="shared" ref="E105:E114" si="28">SUM(F105:L105)</f>
        <v>0</v>
      </c>
      <c r="F105" s="31" t="str">
        <f>IF('（一）基础数据表1_业务科室及项目成本人工时累计数 '!$F$105=0,"-",'（八）科室完全成本归集'!$E$103*'（一）基础数据表1_业务科室及项目成本人工时累计数 '!H105/'（一）基础数据表1_业务科室及项目成本人工时累计数 '!$F$105)</f>
        <v>-</v>
      </c>
      <c r="G105" s="31" t="str">
        <f>IF('（一）基础数据表1_业务科室及项目成本人工时累计数 '!$F$105=0,"-",'（八）科室完全成本归集'!$E$103*'（一）基础数据表1_业务科室及项目成本人工时累计数 '!I105/'（一）基础数据表1_业务科室及项目成本人工时累计数 '!$F$105)</f>
        <v>-</v>
      </c>
      <c r="H105" s="31" t="str">
        <f>IF('（一）基础数据表1_业务科室及项目成本人工时累计数 '!$F$105=0,"-",'（八）科室完全成本归集'!$E$103*'（一）基础数据表1_业务科室及项目成本人工时累计数 '!J105/'（一）基础数据表1_业务科室及项目成本人工时累计数 '!$F$105)</f>
        <v>-</v>
      </c>
      <c r="I105" s="31" t="str">
        <f>IF('（一）基础数据表1_业务科室及项目成本人工时累计数 '!$F$105=0,"-",'（八）科室完全成本归集'!$E$103*'（一）基础数据表1_业务科室及项目成本人工时累计数 '!K105/'（一）基础数据表1_业务科室及项目成本人工时累计数 '!$F$105)</f>
        <v>-</v>
      </c>
      <c r="J105" s="31" t="str">
        <f>IF('（一）基础数据表1_业务科室及项目成本人工时累计数 '!$F$105=0,"-",'（八）科室完全成本归集'!$E$103*'（一）基础数据表1_业务科室及项目成本人工时累计数 '!L105/'（一）基础数据表1_业务科室及项目成本人工时累计数 '!$F$105)</f>
        <v>-</v>
      </c>
      <c r="K105" s="31" t="str">
        <f>IF('（一）基础数据表1_业务科室及项目成本人工时累计数 '!$F$105=0,"-",'（八）科室完全成本归集'!$E$103*'（一）基础数据表1_业务科室及项目成本人工时累计数 '!M105/'（一）基础数据表1_业务科室及项目成本人工时累计数 '!$F$105)</f>
        <v>-</v>
      </c>
      <c r="L105" s="31" t="str">
        <f>IF('（一）基础数据表1_业务科室及项目成本人工时累计数 '!$F$105=0,"-",'（八）科室完全成本归集'!$E$103*'（一）基础数据表1_业务科室及项目成本人工时累计数 '!N105/'（一）基础数据表1_业务科室及项目成本人工时累计数 '!$F$105)</f>
        <v>-</v>
      </c>
      <c r="M105" s="31" t="str">
        <f>IF('（一）基础数据表1_业务科室及项目成本人工时累计数 '!$F$105=0,"-",'（八）科室完全成本归集'!$E$103*'（一）基础数据表1_业务科室及项目成本人工时累计数 '!O105/'（一）基础数据表1_业务科室及项目成本人工时累计数 '!$F$105)</f>
        <v>-</v>
      </c>
      <c r="N105" s="31" t="str">
        <f>IF('（一）基础数据表1_业务科室及项目成本人工时累计数 '!$F$105=0,"-",'（八）科室完全成本归集'!$E$103*'（一）基础数据表1_业务科室及项目成本人工时累计数 '!P105/'（一）基础数据表1_业务科室及项目成本人工时累计数 '!$F$105)</f>
        <v>-</v>
      </c>
      <c r="O105" s="31" t="str">
        <f>IF('（一）基础数据表1_业务科室及项目成本人工时累计数 '!$F$105=0,"-",'（八）科室完全成本归集'!$E$103*'（一）基础数据表1_业务科室及项目成本人工时累计数 '!Q105/'（一）基础数据表1_业务科室及项目成本人工时累计数 '!$F$105)</f>
        <v>-</v>
      </c>
      <c r="P105" s="31" t="str">
        <f>IF('（一）基础数据表1_业务科室及项目成本人工时累计数 '!$F$105=0,"-",'（八）科室完全成本归集'!$E$103*'（一）基础数据表1_业务科室及项目成本人工时累计数 '!R105/'（一）基础数据表1_业务科室及项目成本人工时累计数 '!$F$105)</f>
        <v>-</v>
      </c>
      <c r="Q105" s="31" t="str">
        <f>IF('（一）基础数据表1_业务科室及项目成本人工时累计数 '!$F$105=0,"-",'（八）科室完全成本归集'!$E$103*'（一）基础数据表1_业务科室及项目成本人工时累计数 '!S105/'（一）基础数据表1_业务科室及项目成本人工时累计数 '!$F$105)</f>
        <v>-</v>
      </c>
      <c r="R105" s="31" t="str">
        <f>IF('（一）基础数据表1_业务科室及项目成本人工时累计数 '!$F$105=0,"-",'（八）科室完全成本归集'!$E$103*'（一）基础数据表1_业务科室及项目成本人工时累计数 '!T105/'（一）基础数据表1_业务科室及项目成本人工时累计数 '!$F$105)</f>
        <v>-</v>
      </c>
      <c r="S105" s="31" t="str">
        <f>IF('（一）基础数据表1_业务科室及项目成本人工时累计数 '!$F$105=0,"-",'（八）科室完全成本归集'!$E$103*'（一）基础数据表1_业务科室及项目成本人工时累计数 '!U105/'（一）基础数据表1_业务科室及项目成本人工时累计数 '!$F$105)</f>
        <v>-</v>
      </c>
      <c r="T105" s="31" t="str">
        <f>IF('（一）基础数据表1_业务科室及项目成本人工时累计数 '!$F$105=0,"-",'（八）科室完全成本归集'!$E$103*'（一）基础数据表1_业务科室及项目成本人工时累计数 '!V105/'（一）基础数据表1_业务科室及项目成本人工时累计数 '!$F$105)</f>
        <v>-</v>
      </c>
      <c r="U105" s="31" t="str">
        <f>IF('（一）基础数据表1_业务科室及项目成本人工时累计数 '!$F$105=0,"-",'（八）科室完全成本归集'!$E$103*'（一）基础数据表1_业务科室及项目成本人工时累计数 '!W105/'（一）基础数据表1_业务科室及项目成本人工时累计数 '!$F$105)</f>
        <v>-</v>
      </c>
      <c r="V105" s="31" t="str">
        <f>IF('（一）基础数据表1_业务科室及项目成本人工时累计数 '!$F$105=0,"-",'（八）科室完全成本归集'!$E$103*'（一）基础数据表1_业务科室及项目成本人工时累计数 '!X105/'（一）基础数据表1_业务科室及项目成本人工时累计数 '!$F$105)</f>
        <v>-</v>
      </c>
      <c r="W105" s="31" t="str">
        <f>IF('（一）基础数据表1_业务科室及项目成本人工时累计数 '!$F$105=0,"-",'（八）科室完全成本归集'!$E$103*'（一）基础数据表1_业务科室及项目成本人工时累计数 '!Y105/'（一）基础数据表1_业务科室及项目成本人工时累计数 '!$F$105)</f>
        <v>-</v>
      </c>
      <c r="X105" s="42"/>
    </row>
    <row r="106" spans="1:24" x14ac:dyDescent="0.15">
      <c r="A106" s="32">
        <v>2023</v>
      </c>
      <c r="B106" s="32">
        <v>10</v>
      </c>
      <c r="C106" s="36" t="s">
        <v>38</v>
      </c>
      <c r="D106" s="31">
        <f t="shared" si="27"/>
        <v>0</v>
      </c>
      <c r="E106" s="31">
        <f t="shared" si="28"/>
        <v>0</v>
      </c>
      <c r="F106" s="31" t="str">
        <f>IF('（一）基础数据表1_业务科室及项目成本人工时累计数 '!$F$106=0,"-",'（八）科室完全成本归集'!$E$104*'（一）基础数据表1_业务科室及项目成本人工时累计数 '!H106/'（一）基础数据表1_业务科室及项目成本人工时累计数 '!$F$106)</f>
        <v>-</v>
      </c>
      <c r="G106" s="31" t="str">
        <f>IF('（一）基础数据表1_业务科室及项目成本人工时累计数 '!$F$106=0,"-",'（八）科室完全成本归集'!$E$104*'（一）基础数据表1_业务科室及项目成本人工时累计数 '!I106/'（一）基础数据表1_业务科室及项目成本人工时累计数 '!$F$106)</f>
        <v>-</v>
      </c>
      <c r="H106" s="31" t="str">
        <f>IF('（一）基础数据表1_业务科室及项目成本人工时累计数 '!$F$106=0,"-",'（八）科室完全成本归集'!$E$104*'（一）基础数据表1_业务科室及项目成本人工时累计数 '!J106/'（一）基础数据表1_业务科室及项目成本人工时累计数 '!$F$106)</f>
        <v>-</v>
      </c>
      <c r="I106" s="31" t="str">
        <f>IF('（一）基础数据表1_业务科室及项目成本人工时累计数 '!$F$106=0,"-",'（八）科室完全成本归集'!$E$104*'（一）基础数据表1_业务科室及项目成本人工时累计数 '!K106/'（一）基础数据表1_业务科室及项目成本人工时累计数 '!$F$106)</f>
        <v>-</v>
      </c>
      <c r="J106" s="31" t="str">
        <f>IF('（一）基础数据表1_业务科室及项目成本人工时累计数 '!$F$106=0,"-",'（八）科室完全成本归集'!$E$104*'（一）基础数据表1_业务科室及项目成本人工时累计数 '!L106/'（一）基础数据表1_业务科室及项目成本人工时累计数 '!$F$106)</f>
        <v>-</v>
      </c>
      <c r="K106" s="31" t="str">
        <f>IF('（一）基础数据表1_业务科室及项目成本人工时累计数 '!$F$106=0,"-",'（八）科室完全成本归集'!$E$104*'（一）基础数据表1_业务科室及项目成本人工时累计数 '!M106/'（一）基础数据表1_业务科室及项目成本人工时累计数 '!$F$106)</f>
        <v>-</v>
      </c>
      <c r="L106" s="31" t="str">
        <f>IF('（一）基础数据表1_业务科室及项目成本人工时累计数 '!$F$106=0,"-",'（八）科室完全成本归集'!$E$104*'（一）基础数据表1_业务科室及项目成本人工时累计数 '!N106/'（一）基础数据表1_业务科室及项目成本人工时累计数 '!$F$106)</f>
        <v>-</v>
      </c>
      <c r="M106" s="31" t="str">
        <f>IF('（一）基础数据表1_业务科室及项目成本人工时累计数 '!$F$106=0,"-",'（八）科室完全成本归集'!$E$104*'（一）基础数据表1_业务科室及项目成本人工时累计数 '!O106/'（一）基础数据表1_业务科室及项目成本人工时累计数 '!$F$106)</f>
        <v>-</v>
      </c>
      <c r="N106" s="31" t="str">
        <f>IF('（一）基础数据表1_业务科室及项目成本人工时累计数 '!$F$106=0,"-",'（八）科室完全成本归集'!$E$104*'（一）基础数据表1_业务科室及项目成本人工时累计数 '!P106/'（一）基础数据表1_业务科室及项目成本人工时累计数 '!$F$106)</f>
        <v>-</v>
      </c>
      <c r="O106" s="31" t="str">
        <f>IF('（一）基础数据表1_业务科室及项目成本人工时累计数 '!$F$106=0,"-",'（八）科室完全成本归集'!$E$104*'（一）基础数据表1_业务科室及项目成本人工时累计数 '!Q106/'（一）基础数据表1_业务科室及项目成本人工时累计数 '!$F$106)</f>
        <v>-</v>
      </c>
      <c r="P106" s="31" t="str">
        <f>IF('（一）基础数据表1_业务科室及项目成本人工时累计数 '!$F$106=0,"-",'（八）科室完全成本归集'!$E$104*'（一）基础数据表1_业务科室及项目成本人工时累计数 '!R106/'（一）基础数据表1_业务科室及项目成本人工时累计数 '!$F$106)</f>
        <v>-</v>
      </c>
      <c r="Q106" s="31" t="str">
        <f>IF('（一）基础数据表1_业务科室及项目成本人工时累计数 '!$F$106=0,"-",'（八）科室完全成本归集'!$E$104*'（一）基础数据表1_业务科室及项目成本人工时累计数 '!S106/'（一）基础数据表1_业务科室及项目成本人工时累计数 '!$F$106)</f>
        <v>-</v>
      </c>
      <c r="R106" s="31" t="str">
        <f>IF('（一）基础数据表1_业务科室及项目成本人工时累计数 '!$F$106=0,"-",'（八）科室完全成本归集'!$E$104*'（一）基础数据表1_业务科室及项目成本人工时累计数 '!T106/'（一）基础数据表1_业务科室及项目成本人工时累计数 '!$F$106)</f>
        <v>-</v>
      </c>
      <c r="S106" s="31" t="str">
        <f>IF('（一）基础数据表1_业务科室及项目成本人工时累计数 '!$F$106=0,"-",'（八）科室完全成本归集'!$E$104*'（一）基础数据表1_业务科室及项目成本人工时累计数 '!U106/'（一）基础数据表1_业务科室及项目成本人工时累计数 '!$F$106)</f>
        <v>-</v>
      </c>
      <c r="T106" s="31" t="str">
        <f>IF('（一）基础数据表1_业务科室及项目成本人工时累计数 '!$F$106=0,"-",'（八）科室完全成本归集'!$E$104*'（一）基础数据表1_业务科室及项目成本人工时累计数 '!V106/'（一）基础数据表1_业务科室及项目成本人工时累计数 '!$F$106)</f>
        <v>-</v>
      </c>
      <c r="U106" s="31" t="str">
        <f>IF('（一）基础数据表1_业务科室及项目成本人工时累计数 '!$F$106=0,"-",'（八）科室完全成本归集'!$E$104*'（一）基础数据表1_业务科室及项目成本人工时累计数 '!W106/'（一）基础数据表1_业务科室及项目成本人工时累计数 '!$F$106)</f>
        <v>-</v>
      </c>
      <c r="V106" s="31" t="str">
        <f>IF('（一）基础数据表1_业务科室及项目成本人工时累计数 '!$F$106=0,"-",'（八）科室完全成本归集'!$E$104*'（一）基础数据表1_业务科室及项目成本人工时累计数 '!X106/'（一）基础数据表1_业务科室及项目成本人工时累计数 '!$F$106)</f>
        <v>-</v>
      </c>
      <c r="W106" s="31" t="str">
        <f>IF('（一）基础数据表1_业务科室及项目成本人工时累计数 '!$F$106=0,"-",'（八）科室完全成本归集'!$E$104*'（一）基础数据表1_业务科室及项目成本人工时累计数 '!Y106/'（一）基础数据表1_业务科室及项目成本人工时累计数 '!$F$106)</f>
        <v>-</v>
      </c>
      <c r="X106" s="42"/>
    </row>
    <row r="107" spans="1:24" x14ac:dyDescent="0.15">
      <c r="A107" s="32">
        <v>2023</v>
      </c>
      <c r="B107" s="32">
        <v>10</v>
      </c>
      <c r="C107" s="40" t="s">
        <v>80</v>
      </c>
      <c r="D107" s="31">
        <f t="shared" si="27"/>
        <v>0</v>
      </c>
      <c r="E107" s="31">
        <f t="shared" si="28"/>
        <v>0</v>
      </c>
      <c r="F107" s="31" t="str">
        <f>IF('（一）基础数据表1_业务科室及项目成本人工时累计数 '!$F$107=0,"-",'（八）科室完全成本归集'!$E$105*'（一）基础数据表1_业务科室及项目成本人工时累计数 '!H107/'（一）基础数据表1_业务科室及项目成本人工时累计数 '!$F$107)</f>
        <v>-</v>
      </c>
      <c r="G107" s="31" t="str">
        <f>IF('（一）基础数据表1_业务科室及项目成本人工时累计数 '!$F$107=0,"-",'（八）科室完全成本归集'!$E$105*'（一）基础数据表1_业务科室及项目成本人工时累计数 '!I107/'（一）基础数据表1_业务科室及项目成本人工时累计数 '!$F$107)</f>
        <v>-</v>
      </c>
      <c r="H107" s="31" t="str">
        <f>IF('（一）基础数据表1_业务科室及项目成本人工时累计数 '!$F$107=0,"-",'（八）科室完全成本归集'!$E$105*'（一）基础数据表1_业务科室及项目成本人工时累计数 '!J107/'（一）基础数据表1_业务科室及项目成本人工时累计数 '!$F$107)</f>
        <v>-</v>
      </c>
      <c r="I107" s="31" t="str">
        <f>IF('（一）基础数据表1_业务科室及项目成本人工时累计数 '!$F$107=0,"-",'（八）科室完全成本归集'!$E$105*'（一）基础数据表1_业务科室及项目成本人工时累计数 '!K107/'（一）基础数据表1_业务科室及项目成本人工时累计数 '!$F$107)</f>
        <v>-</v>
      </c>
      <c r="J107" s="31" t="str">
        <f>IF('（一）基础数据表1_业务科室及项目成本人工时累计数 '!$F$107=0,"-",'（八）科室完全成本归集'!$E$105*'（一）基础数据表1_业务科室及项目成本人工时累计数 '!L107/'（一）基础数据表1_业务科室及项目成本人工时累计数 '!$F$107)</f>
        <v>-</v>
      </c>
      <c r="K107" s="31" t="str">
        <f>IF('（一）基础数据表1_业务科室及项目成本人工时累计数 '!$F$107=0,"-",'（八）科室完全成本归集'!$E$105*'（一）基础数据表1_业务科室及项目成本人工时累计数 '!M107/'（一）基础数据表1_业务科室及项目成本人工时累计数 '!$F$107)</f>
        <v>-</v>
      </c>
      <c r="L107" s="31" t="str">
        <f>IF('（一）基础数据表1_业务科室及项目成本人工时累计数 '!$F$107=0,"-",'（八）科室完全成本归集'!$E$105*'（一）基础数据表1_业务科室及项目成本人工时累计数 '!N107/'（一）基础数据表1_业务科室及项目成本人工时累计数 '!$F$107)</f>
        <v>-</v>
      </c>
      <c r="M107" s="31" t="str">
        <f>IF('（一）基础数据表1_业务科室及项目成本人工时累计数 '!$F$107=0,"-",'（八）科室完全成本归集'!$E$105*'（一）基础数据表1_业务科室及项目成本人工时累计数 '!O107/'（一）基础数据表1_业务科室及项目成本人工时累计数 '!$F$107)</f>
        <v>-</v>
      </c>
      <c r="N107" s="31" t="str">
        <f>IF('（一）基础数据表1_业务科室及项目成本人工时累计数 '!$F$107=0,"-",'（八）科室完全成本归集'!$E$105*'（一）基础数据表1_业务科室及项目成本人工时累计数 '!P107/'（一）基础数据表1_业务科室及项目成本人工时累计数 '!$F$107)</f>
        <v>-</v>
      </c>
      <c r="O107" s="31" t="str">
        <f>IF('（一）基础数据表1_业务科室及项目成本人工时累计数 '!$F$107=0,"-",'（八）科室完全成本归集'!$E$105*'（一）基础数据表1_业务科室及项目成本人工时累计数 '!Q107/'（一）基础数据表1_业务科室及项目成本人工时累计数 '!$F$107)</f>
        <v>-</v>
      </c>
      <c r="P107" s="31" t="str">
        <f>IF('（一）基础数据表1_业务科室及项目成本人工时累计数 '!$F$107=0,"-",'（八）科室完全成本归集'!$E$105*'（一）基础数据表1_业务科室及项目成本人工时累计数 '!R107/'（一）基础数据表1_业务科室及项目成本人工时累计数 '!$F$107)</f>
        <v>-</v>
      </c>
      <c r="Q107" s="31" t="str">
        <f>IF('（一）基础数据表1_业务科室及项目成本人工时累计数 '!$F$107=0,"-",'（八）科室完全成本归集'!$E$105*'（一）基础数据表1_业务科室及项目成本人工时累计数 '!S107/'（一）基础数据表1_业务科室及项目成本人工时累计数 '!$F$107)</f>
        <v>-</v>
      </c>
      <c r="R107" s="31" t="str">
        <f>IF('（一）基础数据表1_业务科室及项目成本人工时累计数 '!$F$107=0,"-",'（八）科室完全成本归集'!$E$105*'（一）基础数据表1_业务科室及项目成本人工时累计数 '!T107/'（一）基础数据表1_业务科室及项目成本人工时累计数 '!$F$107)</f>
        <v>-</v>
      </c>
      <c r="S107" s="31" t="str">
        <f>IF('（一）基础数据表1_业务科室及项目成本人工时累计数 '!$F$107=0,"-",'（八）科室完全成本归集'!$E$105*'（一）基础数据表1_业务科室及项目成本人工时累计数 '!U107/'（一）基础数据表1_业务科室及项目成本人工时累计数 '!$F$107)</f>
        <v>-</v>
      </c>
      <c r="T107" s="31" t="str">
        <f>IF('（一）基础数据表1_业务科室及项目成本人工时累计数 '!$F$107=0,"-",'（八）科室完全成本归集'!$E$105*'（一）基础数据表1_业务科室及项目成本人工时累计数 '!V107/'（一）基础数据表1_业务科室及项目成本人工时累计数 '!$F$107)</f>
        <v>-</v>
      </c>
      <c r="U107" s="31" t="str">
        <f>IF('（一）基础数据表1_业务科室及项目成本人工时累计数 '!$F$107=0,"-",'（八）科室完全成本归集'!$E$105*'（一）基础数据表1_业务科室及项目成本人工时累计数 '!W107/'（一）基础数据表1_业务科室及项目成本人工时累计数 '!$F$107)</f>
        <v>-</v>
      </c>
      <c r="V107" s="31" t="str">
        <f>IF('（一）基础数据表1_业务科室及项目成本人工时累计数 '!$F$107=0,"-",'（八）科室完全成本归集'!$E$105*'（一）基础数据表1_业务科室及项目成本人工时累计数 '!X107/'（一）基础数据表1_业务科室及项目成本人工时累计数 '!$F$107)</f>
        <v>-</v>
      </c>
      <c r="W107" s="31" t="str">
        <f>IF('（一）基础数据表1_业务科室及项目成本人工时累计数 '!$F$107=0,"-",'（八）科室完全成本归集'!$E$105*'（一）基础数据表1_业务科室及项目成本人工时累计数 '!Y107/'（一）基础数据表1_业务科室及项目成本人工时累计数 '!$F$107)</f>
        <v>-</v>
      </c>
      <c r="X107" s="42"/>
    </row>
    <row r="108" spans="1:24" x14ac:dyDescent="0.15">
      <c r="A108" s="32">
        <v>2023</v>
      </c>
      <c r="B108" s="32">
        <v>10</v>
      </c>
      <c r="C108" s="36" t="s">
        <v>41</v>
      </c>
      <c r="D108" s="31">
        <f t="shared" si="27"/>
        <v>0</v>
      </c>
      <c r="E108" s="31">
        <f t="shared" si="28"/>
        <v>0</v>
      </c>
      <c r="F108" s="31" t="str">
        <f>IF('（一）基础数据表1_业务科室及项目成本人工时累计数 '!$F$108=0,"-",'（八）科室完全成本归集'!$E$106*'（一）基础数据表1_业务科室及项目成本人工时累计数 '!H108/'（一）基础数据表1_业务科室及项目成本人工时累计数 '!$F$108)</f>
        <v>-</v>
      </c>
      <c r="G108" s="31" t="str">
        <f>IF('（一）基础数据表1_业务科室及项目成本人工时累计数 '!$F$108=0,"-",'（八）科室完全成本归集'!$E$106*'（一）基础数据表1_业务科室及项目成本人工时累计数 '!I108/'（一）基础数据表1_业务科室及项目成本人工时累计数 '!$F$108)</f>
        <v>-</v>
      </c>
      <c r="H108" s="31" t="str">
        <f>IF('（一）基础数据表1_业务科室及项目成本人工时累计数 '!$F$108=0,"-",'（八）科室完全成本归集'!$E$106*'（一）基础数据表1_业务科室及项目成本人工时累计数 '!J108/'（一）基础数据表1_业务科室及项目成本人工时累计数 '!$F$108)</f>
        <v>-</v>
      </c>
      <c r="I108" s="31" t="str">
        <f>IF('（一）基础数据表1_业务科室及项目成本人工时累计数 '!$F$108=0,"-",'（八）科室完全成本归集'!$E$106*'（一）基础数据表1_业务科室及项目成本人工时累计数 '!K108/'（一）基础数据表1_业务科室及项目成本人工时累计数 '!$F$108)</f>
        <v>-</v>
      </c>
      <c r="J108" s="31" t="str">
        <f>IF('（一）基础数据表1_业务科室及项目成本人工时累计数 '!$F$108=0,"-",'（八）科室完全成本归集'!$E$106*'（一）基础数据表1_业务科室及项目成本人工时累计数 '!L108/'（一）基础数据表1_业务科室及项目成本人工时累计数 '!$F$108)</f>
        <v>-</v>
      </c>
      <c r="K108" s="31" t="str">
        <f>IF('（一）基础数据表1_业务科室及项目成本人工时累计数 '!$F$108=0,"-",'（八）科室完全成本归集'!$E$106*'（一）基础数据表1_业务科室及项目成本人工时累计数 '!M108/'（一）基础数据表1_业务科室及项目成本人工时累计数 '!$F$108)</f>
        <v>-</v>
      </c>
      <c r="L108" s="31" t="str">
        <f>IF('（一）基础数据表1_业务科室及项目成本人工时累计数 '!$F$108=0,"-",'（八）科室完全成本归集'!$E$106*'（一）基础数据表1_业务科室及项目成本人工时累计数 '!N108/'（一）基础数据表1_业务科室及项目成本人工时累计数 '!$F$108)</f>
        <v>-</v>
      </c>
      <c r="M108" s="31" t="str">
        <f>IF('（一）基础数据表1_业务科室及项目成本人工时累计数 '!$F$108=0,"-",'（八）科室完全成本归集'!$E$106*'（一）基础数据表1_业务科室及项目成本人工时累计数 '!O108/'（一）基础数据表1_业务科室及项目成本人工时累计数 '!$F$108)</f>
        <v>-</v>
      </c>
      <c r="N108" s="31" t="str">
        <f>IF('（一）基础数据表1_业务科室及项目成本人工时累计数 '!$F$108=0,"-",'（八）科室完全成本归集'!$E$106*'（一）基础数据表1_业务科室及项目成本人工时累计数 '!P108/'（一）基础数据表1_业务科室及项目成本人工时累计数 '!$F$108)</f>
        <v>-</v>
      </c>
      <c r="O108" s="31" t="str">
        <f>IF('（一）基础数据表1_业务科室及项目成本人工时累计数 '!$F$108=0,"-",'（八）科室完全成本归集'!$E$106*'（一）基础数据表1_业务科室及项目成本人工时累计数 '!Q108/'（一）基础数据表1_业务科室及项目成本人工时累计数 '!$F$108)</f>
        <v>-</v>
      </c>
      <c r="P108" s="31" t="str">
        <f>IF('（一）基础数据表1_业务科室及项目成本人工时累计数 '!$F$108=0,"-",'（八）科室完全成本归集'!$E$106*'（一）基础数据表1_业务科室及项目成本人工时累计数 '!R108/'（一）基础数据表1_业务科室及项目成本人工时累计数 '!$F$108)</f>
        <v>-</v>
      </c>
      <c r="Q108" s="31" t="str">
        <f>IF('（一）基础数据表1_业务科室及项目成本人工时累计数 '!$F$108=0,"-",'（八）科室完全成本归集'!$E$106*'（一）基础数据表1_业务科室及项目成本人工时累计数 '!S108/'（一）基础数据表1_业务科室及项目成本人工时累计数 '!$F$108)</f>
        <v>-</v>
      </c>
      <c r="R108" s="31" t="str">
        <f>IF('（一）基础数据表1_业务科室及项目成本人工时累计数 '!$F$108=0,"-",'（八）科室完全成本归集'!$E$106*'（一）基础数据表1_业务科室及项目成本人工时累计数 '!T108/'（一）基础数据表1_业务科室及项目成本人工时累计数 '!$F$108)</f>
        <v>-</v>
      </c>
      <c r="S108" s="31" t="str">
        <f>IF('（一）基础数据表1_业务科室及项目成本人工时累计数 '!$F$108=0,"-",'（八）科室完全成本归集'!$E$106*'（一）基础数据表1_业务科室及项目成本人工时累计数 '!U108/'（一）基础数据表1_业务科室及项目成本人工时累计数 '!$F$108)</f>
        <v>-</v>
      </c>
      <c r="T108" s="31" t="str">
        <f>IF('（一）基础数据表1_业务科室及项目成本人工时累计数 '!$F$108=0,"-",'（八）科室完全成本归集'!$E$106*'（一）基础数据表1_业务科室及项目成本人工时累计数 '!V108/'（一）基础数据表1_业务科室及项目成本人工时累计数 '!$F$108)</f>
        <v>-</v>
      </c>
      <c r="U108" s="31" t="str">
        <f>IF('（一）基础数据表1_业务科室及项目成本人工时累计数 '!$F$108=0,"-",'（八）科室完全成本归集'!$E$106*'（一）基础数据表1_业务科室及项目成本人工时累计数 '!W108/'（一）基础数据表1_业务科室及项目成本人工时累计数 '!$F$108)</f>
        <v>-</v>
      </c>
      <c r="V108" s="31" t="str">
        <f>IF('（一）基础数据表1_业务科室及项目成本人工时累计数 '!$F$108=0,"-",'（八）科室完全成本归集'!$E$106*'（一）基础数据表1_业务科室及项目成本人工时累计数 '!X108/'（一）基础数据表1_业务科室及项目成本人工时累计数 '!$F$108)</f>
        <v>-</v>
      </c>
      <c r="W108" s="31" t="str">
        <f>IF('（一）基础数据表1_业务科室及项目成本人工时累计数 '!$F$108=0,"-",'（八）科室完全成本归集'!$E$106*'（一）基础数据表1_业务科室及项目成本人工时累计数 '!Y108/'（一）基础数据表1_业务科室及项目成本人工时累计数 '!$F$108)</f>
        <v>-</v>
      </c>
      <c r="X108" s="42"/>
    </row>
    <row r="109" spans="1:24" x14ac:dyDescent="0.15">
      <c r="A109" s="32">
        <v>2023</v>
      </c>
      <c r="B109" s="32">
        <v>10</v>
      </c>
      <c r="C109" s="36" t="s">
        <v>42</v>
      </c>
      <c r="D109" s="31">
        <f t="shared" si="27"/>
        <v>0</v>
      </c>
      <c r="E109" s="31">
        <f t="shared" si="28"/>
        <v>0</v>
      </c>
      <c r="F109" s="31" t="str">
        <f>IF('（一）基础数据表1_业务科室及项目成本人工时累计数 '!$F$109=0,"-",'（八）科室完全成本归集'!$E$107*'（一）基础数据表1_业务科室及项目成本人工时累计数 '!H109/'（一）基础数据表1_业务科室及项目成本人工时累计数 '!$F$109)</f>
        <v>-</v>
      </c>
      <c r="G109" s="31" t="str">
        <f>IF('（一）基础数据表1_业务科室及项目成本人工时累计数 '!$F$109=0,"-",'（八）科室完全成本归集'!$E$107*'（一）基础数据表1_业务科室及项目成本人工时累计数 '!I109/'（一）基础数据表1_业务科室及项目成本人工时累计数 '!$F$109)</f>
        <v>-</v>
      </c>
      <c r="H109" s="31" t="str">
        <f>IF('（一）基础数据表1_业务科室及项目成本人工时累计数 '!$F$109=0,"-",'（八）科室完全成本归集'!$E$107*'（一）基础数据表1_业务科室及项目成本人工时累计数 '!J109/'（一）基础数据表1_业务科室及项目成本人工时累计数 '!$F$109)</f>
        <v>-</v>
      </c>
      <c r="I109" s="31" t="str">
        <f>IF('（一）基础数据表1_业务科室及项目成本人工时累计数 '!$F$109=0,"-",'（八）科室完全成本归集'!$E$107*'（一）基础数据表1_业务科室及项目成本人工时累计数 '!K109/'（一）基础数据表1_业务科室及项目成本人工时累计数 '!$F$109)</f>
        <v>-</v>
      </c>
      <c r="J109" s="31" t="str">
        <f>IF('（一）基础数据表1_业务科室及项目成本人工时累计数 '!$F$109=0,"-",'（八）科室完全成本归集'!$E$107*'（一）基础数据表1_业务科室及项目成本人工时累计数 '!L109/'（一）基础数据表1_业务科室及项目成本人工时累计数 '!$F$109)</f>
        <v>-</v>
      </c>
      <c r="K109" s="31" t="str">
        <f>IF('（一）基础数据表1_业务科室及项目成本人工时累计数 '!$F$109=0,"-",'（八）科室完全成本归集'!$E$107*'（一）基础数据表1_业务科室及项目成本人工时累计数 '!M109/'（一）基础数据表1_业务科室及项目成本人工时累计数 '!$F$109)</f>
        <v>-</v>
      </c>
      <c r="L109" s="31" t="str">
        <f>IF('（一）基础数据表1_业务科室及项目成本人工时累计数 '!$F$109=0,"-",'（八）科室完全成本归集'!$E$107*'（一）基础数据表1_业务科室及项目成本人工时累计数 '!N109/'（一）基础数据表1_业务科室及项目成本人工时累计数 '!$F$109)</f>
        <v>-</v>
      </c>
      <c r="M109" s="31" t="str">
        <f>IF('（一）基础数据表1_业务科室及项目成本人工时累计数 '!$F$109=0,"-",'（八）科室完全成本归集'!$E$107*'（一）基础数据表1_业务科室及项目成本人工时累计数 '!O109/'（一）基础数据表1_业务科室及项目成本人工时累计数 '!$F$109)</f>
        <v>-</v>
      </c>
      <c r="N109" s="31" t="str">
        <f>IF('（一）基础数据表1_业务科室及项目成本人工时累计数 '!$F$109=0,"-",'（八）科室完全成本归集'!$E$107*'（一）基础数据表1_业务科室及项目成本人工时累计数 '!P109/'（一）基础数据表1_业务科室及项目成本人工时累计数 '!$F$109)</f>
        <v>-</v>
      </c>
      <c r="O109" s="31" t="str">
        <f>IF('（一）基础数据表1_业务科室及项目成本人工时累计数 '!$F$109=0,"-",'（八）科室完全成本归集'!$E$107*'（一）基础数据表1_业务科室及项目成本人工时累计数 '!Q109/'（一）基础数据表1_业务科室及项目成本人工时累计数 '!$F$109)</f>
        <v>-</v>
      </c>
      <c r="P109" s="31" t="str">
        <f>IF('（一）基础数据表1_业务科室及项目成本人工时累计数 '!$F$109=0,"-",'（八）科室完全成本归集'!$E$107*'（一）基础数据表1_业务科室及项目成本人工时累计数 '!R109/'（一）基础数据表1_业务科室及项目成本人工时累计数 '!$F$109)</f>
        <v>-</v>
      </c>
      <c r="Q109" s="31" t="str">
        <f>IF('（一）基础数据表1_业务科室及项目成本人工时累计数 '!$F$109=0,"-",'（八）科室完全成本归集'!$E$107*'（一）基础数据表1_业务科室及项目成本人工时累计数 '!S109/'（一）基础数据表1_业务科室及项目成本人工时累计数 '!$F$109)</f>
        <v>-</v>
      </c>
      <c r="R109" s="31" t="str">
        <f>IF('（一）基础数据表1_业务科室及项目成本人工时累计数 '!$F$109=0,"-",'（八）科室完全成本归集'!$E$107*'（一）基础数据表1_业务科室及项目成本人工时累计数 '!T109/'（一）基础数据表1_业务科室及项目成本人工时累计数 '!$F$109)</f>
        <v>-</v>
      </c>
      <c r="S109" s="31" t="str">
        <f>IF('（一）基础数据表1_业务科室及项目成本人工时累计数 '!$F$109=0,"-",'（八）科室完全成本归集'!$E$107*'（一）基础数据表1_业务科室及项目成本人工时累计数 '!U109/'（一）基础数据表1_业务科室及项目成本人工时累计数 '!$F$109)</f>
        <v>-</v>
      </c>
      <c r="T109" s="31" t="str">
        <f>IF('（一）基础数据表1_业务科室及项目成本人工时累计数 '!$F$109=0,"-",'（八）科室完全成本归集'!$E$107*'（一）基础数据表1_业务科室及项目成本人工时累计数 '!V109/'（一）基础数据表1_业务科室及项目成本人工时累计数 '!$F$109)</f>
        <v>-</v>
      </c>
      <c r="U109" s="31" t="str">
        <f>IF('（一）基础数据表1_业务科室及项目成本人工时累计数 '!$F$109=0,"-",'（八）科室完全成本归集'!$E$107*'（一）基础数据表1_业务科室及项目成本人工时累计数 '!W109/'（一）基础数据表1_业务科室及项目成本人工时累计数 '!$F$109)</f>
        <v>-</v>
      </c>
      <c r="V109" s="31" t="str">
        <f>IF('（一）基础数据表1_业务科室及项目成本人工时累计数 '!$F$109=0,"-",'（八）科室完全成本归集'!$E$107*'（一）基础数据表1_业务科室及项目成本人工时累计数 '!X109/'（一）基础数据表1_业务科室及项目成本人工时累计数 '!$F$109)</f>
        <v>-</v>
      </c>
      <c r="W109" s="31" t="str">
        <f>IF('（一）基础数据表1_业务科室及项目成本人工时累计数 '!$F$109=0,"-",'（八）科室完全成本归集'!$E$107*'（一）基础数据表1_业务科室及项目成本人工时累计数 '!Y109/'（一）基础数据表1_业务科室及项目成本人工时累计数 '!$F$109)</f>
        <v>-</v>
      </c>
      <c r="X109" s="42"/>
    </row>
    <row r="110" spans="1:24" x14ac:dyDescent="0.15">
      <c r="A110" s="32">
        <v>2023</v>
      </c>
      <c r="B110" s="32">
        <v>10</v>
      </c>
      <c r="C110" s="36" t="s">
        <v>43</v>
      </c>
      <c r="D110" s="31">
        <f t="shared" si="27"/>
        <v>0</v>
      </c>
      <c r="E110" s="31">
        <f t="shared" si="28"/>
        <v>0</v>
      </c>
      <c r="F110" s="31" t="str">
        <f>IF('（一）基础数据表1_业务科室及项目成本人工时累计数 '!$F$110=0,"-",'（八）科室完全成本归集'!$E$108*'（一）基础数据表1_业务科室及项目成本人工时累计数 '!H110/'（一）基础数据表1_业务科室及项目成本人工时累计数 '!$F$110)</f>
        <v>-</v>
      </c>
      <c r="G110" s="31" t="str">
        <f>IF('（一）基础数据表1_业务科室及项目成本人工时累计数 '!$F$110=0,"-",'（八）科室完全成本归集'!$E$108*'（一）基础数据表1_业务科室及项目成本人工时累计数 '!I110/'（一）基础数据表1_业务科室及项目成本人工时累计数 '!$F$110)</f>
        <v>-</v>
      </c>
      <c r="H110" s="31" t="str">
        <f>IF('（一）基础数据表1_业务科室及项目成本人工时累计数 '!$F$110=0,"-",'（八）科室完全成本归集'!$E$108*'（一）基础数据表1_业务科室及项目成本人工时累计数 '!J110/'（一）基础数据表1_业务科室及项目成本人工时累计数 '!$F$110)</f>
        <v>-</v>
      </c>
      <c r="I110" s="31" t="str">
        <f>IF('（一）基础数据表1_业务科室及项目成本人工时累计数 '!$F$110=0,"-",'（八）科室完全成本归集'!$E$108*'（一）基础数据表1_业务科室及项目成本人工时累计数 '!K110/'（一）基础数据表1_业务科室及项目成本人工时累计数 '!$F$110)</f>
        <v>-</v>
      </c>
      <c r="J110" s="31" t="str">
        <f>IF('（一）基础数据表1_业务科室及项目成本人工时累计数 '!$F$110=0,"-",'（八）科室完全成本归集'!$E$108*'（一）基础数据表1_业务科室及项目成本人工时累计数 '!L110/'（一）基础数据表1_业务科室及项目成本人工时累计数 '!$F$110)</f>
        <v>-</v>
      </c>
      <c r="K110" s="31" t="str">
        <f>IF('（一）基础数据表1_业务科室及项目成本人工时累计数 '!$F$110=0,"-",'（八）科室完全成本归集'!$E$108*'（一）基础数据表1_业务科室及项目成本人工时累计数 '!M110/'（一）基础数据表1_业务科室及项目成本人工时累计数 '!$F$110)</f>
        <v>-</v>
      </c>
      <c r="L110" s="31" t="str">
        <f>IF('（一）基础数据表1_业务科室及项目成本人工时累计数 '!$F$110=0,"-",'（八）科室完全成本归集'!$E$108*'（一）基础数据表1_业务科室及项目成本人工时累计数 '!N110/'（一）基础数据表1_业务科室及项目成本人工时累计数 '!$F$110)</f>
        <v>-</v>
      </c>
      <c r="M110" s="31" t="str">
        <f>IF('（一）基础数据表1_业务科室及项目成本人工时累计数 '!$F$110=0,"-",'（八）科室完全成本归集'!$E$108*'（一）基础数据表1_业务科室及项目成本人工时累计数 '!O110/'（一）基础数据表1_业务科室及项目成本人工时累计数 '!$F$110)</f>
        <v>-</v>
      </c>
      <c r="N110" s="31" t="str">
        <f>IF('（一）基础数据表1_业务科室及项目成本人工时累计数 '!$F$110=0,"-",'（八）科室完全成本归集'!$E$108*'（一）基础数据表1_业务科室及项目成本人工时累计数 '!P110/'（一）基础数据表1_业务科室及项目成本人工时累计数 '!$F$110)</f>
        <v>-</v>
      </c>
      <c r="O110" s="31" t="str">
        <f>IF('（一）基础数据表1_业务科室及项目成本人工时累计数 '!$F$110=0,"-",'（八）科室完全成本归集'!$E$108*'（一）基础数据表1_业务科室及项目成本人工时累计数 '!Q110/'（一）基础数据表1_业务科室及项目成本人工时累计数 '!$F$110)</f>
        <v>-</v>
      </c>
      <c r="P110" s="31" t="str">
        <f>IF('（一）基础数据表1_业务科室及项目成本人工时累计数 '!$F$110=0,"-",'（八）科室完全成本归集'!$E$108*'（一）基础数据表1_业务科室及项目成本人工时累计数 '!R110/'（一）基础数据表1_业务科室及项目成本人工时累计数 '!$F$110)</f>
        <v>-</v>
      </c>
      <c r="Q110" s="31" t="str">
        <f>IF('（一）基础数据表1_业务科室及项目成本人工时累计数 '!$F$110=0,"-",'（八）科室完全成本归集'!$E$108*'（一）基础数据表1_业务科室及项目成本人工时累计数 '!S110/'（一）基础数据表1_业务科室及项目成本人工时累计数 '!$F$110)</f>
        <v>-</v>
      </c>
      <c r="R110" s="31" t="str">
        <f>IF('（一）基础数据表1_业务科室及项目成本人工时累计数 '!$F$110=0,"-",'（八）科室完全成本归集'!$E$108*'（一）基础数据表1_业务科室及项目成本人工时累计数 '!T110/'（一）基础数据表1_业务科室及项目成本人工时累计数 '!$F$110)</f>
        <v>-</v>
      </c>
      <c r="S110" s="31" t="str">
        <f>IF('（一）基础数据表1_业务科室及项目成本人工时累计数 '!$F$110=0,"-",'（八）科室完全成本归集'!$E$108*'（一）基础数据表1_业务科室及项目成本人工时累计数 '!U110/'（一）基础数据表1_业务科室及项目成本人工时累计数 '!$F$110)</f>
        <v>-</v>
      </c>
      <c r="T110" s="31" t="str">
        <f>IF('（一）基础数据表1_业务科室及项目成本人工时累计数 '!$F$110=0,"-",'（八）科室完全成本归集'!$E$108*'（一）基础数据表1_业务科室及项目成本人工时累计数 '!V110/'（一）基础数据表1_业务科室及项目成本人工时累计数 '!$F$110)</f>
        <v>-</v>
      </c>
      <c r="U110" s="31" t="str">
        <f>IF('（一）基础数据表1_业务科室及项目成本人工时累计数 '!$F$110=0,"-",'（八）科室完全成本归集'!$E$108*'（一）基础数据表1_业务科室及项目成本人工时累计数 '!W110/'（一）基础数据表1_业务科室及项目成本人工时累计数 '!$F$110)</f>
        <v>-</v>
      </c>
      <c r="V110" s="31" t="str">
        <f>IF('（一）基础数据表1_业务科室及项目成本人工时累计数 '!$F$110=0,"-",'（八）科室完全成本归集'!$E$108*'（一）基础数据表1_业务科室及项目成本人工时累计数 '!X110/'（一）基础数据表1_业务科室及项目成本人工时累计数 '!$F$110)</f>
        <v>-</v>
      </c>
      <c r="W110" s="31" t="str">
        <f>IF('（一）基础数据表1_业务科室及项目成本人工时累计数 '!$F$110=0,"-",'（八）科室完全成本归集'!$E$108*'（一）基础数据表1_业务科室及项目成本人工时累计数 '!Y110/'（一）基础数据表1_业务科室及项目成本人工时累计数 '!$F$110)</f>
        <v>-</v>
      </c>
      <c r="X110" s="42"/>
    </row>
    <row r="111" spans="1:24" x14ac:dyDescent="0.15">
      <c r="A111" s="32">
        <v>2023</v>
      </c>
      <c r="B111" s="32">
        <v>10</v>
      </c>
      <c r="C111" s="36" t="s">
        <v>37</v>
      </c>
      <c r="D111" s="31">
        <f t="shared" si="27"/>
        <v>0</v>
      </c>
      <c r="E111" s="31">
        <f t="shared" si="28"/>
        <v>0</v>
      </c>
      <c r="F111" s="31" t="str">
        <f>IF('（一）基础数据表1_业务科室及项目成本人工时累计数 '!$F$111=0,"-",'（八）科室完全成本归集'!$E$109*'（一）基础数据表1_业务科室及项目成本人工时累计数 '!H111/'（一）基础数据表1_业务科室及项目成本人工时累计数 '!$F$111)</f>
        <v>-</v>
      </c>
      <c r="G111" s="31" t="str">
        <f>IF('（一）基础数据表1_业务科室及项目成本人工时累计数 '!$F$111=0,"-",'（八）科室完全成本归集'!$E$109*'（一）基础数据表1_业务科室及项目成本人工时累计数 '!I111/'（一）基础数据表1_业务科室及项目成本人工时累计数 '!$F$111)</f>
        <v>-</v>
      </c>
      <c r="H111" s="31" t="str">
        <f>IF('（一）基础数据表1_业务科室及项目成本人工时累计数 '!$F$111=0,"-",'（八）科室完全成本归集'!$E$109*'（一）基础数据表1_业务科室及项目成本人工时累计数 '!J111/'（一）基础数据表1_业务科室及项目成本人工时累计数 '!$F$111)</f>
        <v>-</v>
      </c>
      <c r="I111" s="31" t="str">
        <f>IF('（一）基础数据表1_业务科室及项目成本人工时累计数 '!$F$111=0,"-",'（八）科室完全成本归集'!$E$109*'（一）基础数据表1_业务科室及项目成本人工时累计数 '!K111/'（一）基础数据表1_业务科室及项目成本人工时累计数 '!$F$111)</f>
        <v>-</v>
      </c>
      <c r="J111" s="31" t="str">
        <f>IF('（一）基础数据表1_业务科室及项目成本人工时累计数 '!$F$111=0,"-",'（八）科室完全成本归集'!$E$109*'（一）基础数据表1_业务科室及项目成本人工时累计数 '!L111/'（一）基础数据表1_业务科室及项目成本人工时累计数 '!$F$111)</f>
        <v>-</v>
      </c>
      <c r="K111" s="31" t="str">
        <f>IF('（一）基础数据表1_业务科室及项目成本人工时累计数 '!$F$111=0,"-",'（八）科室完全成本归集'!$E$109*'（一）基础数据表1_业务科室及项目成本人工时累计数 '!M111/'（一）基础数据表1_业务科室及项目成本人工时累计数 '!$F$111)</f>
        <v>-</v>
      </c>
      <c r="L111" s="31" t="str">
        <f>IF('（一）基础数据表1_业务科室及项目成本人工时累计数 '!$F$111=0,"-",'（八）科室完全成本归集'!$E$109*'（一）基础数据表1_业务科室及项目成本人工时累计数 '!N111/'（一）基础数据表1_业务科室及项目成本人工时累计数 '!$F$111)</f>
        <v>-</v>
      </c>
      <c r="M111" s="31" t="str">
        <f>IF('（一）基础数据表1_业务科室及项目成本人工时累计数 '!$F$111=0,"-",'（八）科室完全成本归集'!$E$109*'（一）基础数据表1_业务科室及项目成本人工时累计数 '!O111/'（一）基础数据表1_业务科室及项目成本人工时累计数 '!$F$111)</f>
        <v>-</v>
      </c>
      <c r="N111" s="31" t="str">
        <f>IF('（一）基础数据表1_业务科室及项目成本人工时累计数 '!$F$111=0,"-",'（八）科室完全成本归集'!$E$109*'（一）基础数据表1_业务科室及项目成本人工时累计数 '!P111/'（一）基础数据表1_业务科室及项目成本人工时累计数 '!$F$111)</f>
        <v>-</v>
      </c>
      <c r="O111" s="31" t="str">
        <f>IF('（一）基础数据表1_业务科室及项目成本人工时累计数 '!$F$111=0,"-",'（八）科室完全成本归集'!$E$109*'（一）基础数据表1_业务科室及项目成本人工时累计数 '!Q111/'（一）基础数据表1_业务科室及项目成本人工时累计数 '!$F$111)</f>
        <v>-</v>
      </c>
      <c r="P111" s="31" t="str">
        <f>IF('（一）基础数据表1_业务科室及项目成本人工时累计数 '!$F$111=0,"-",'（八）科室完全成本归集'!$E$109*'（一）基础数据表1_业务科室及项目成本人工时累计数 '!R111/'（一）基础数据表1_业务科室及项目成本人工时累计数 '!$F$111)</f>
        <v>-</v>
      </c>
      <c r="Q111" s="31" t="str">
        <f>IF('（一）基础数据表1_业务科室及项目成本人工时累计数 '!$F$111=0,"-",'（八）科室完全成本归集'!$E$109*'（一）基础数据表1_业务科室及项目成本人工时累计数 '!S111/'（一）基础数据表1_业务科室及项目成本人工时累计数 '!$F$111)</f>
        <v>-</v>
      </c>
      <c r="R111" s="31" t="str">
        <f>IF('（一）基础数据表1_业务科室及项目成本人工时累计数 '!$F$111=0,"-",'（八）科室完全成本归集'!$E$109*'（一）基础数据表1_业务科室及项目成本人工时累计数 '!T111/'（一）基础数据表1_业务科室及项目成本人工时累计数 '!$F$111)</f>
        <v>-</v>
      </c>
      <c r="S111" s="31" t="str">
        <f>IF('（一）基础数据表1_业务科室及项目成本人工时累计数 '!$F$111=0,"-",'（八）科室完全成本归集'!$E$109*'（一）基础数据表1_业务科室及项目成本人工时累计数 '!U111/'（一）基础数据表1_业务科室及项目成本人工时累计数 '!$F$111)</f>
        <v>-</v>
      </c>
      <c r="T111" s="31" t="str">
        <f>IF('（一）基础数据表1_业务科室及项目成本人工时累计数 '!$F$111=0,"-",'（八）科室完全成本归集'!$E$109*'（一）基础数据表1_业务科室及项目成本人工时累计数 '!V111/'（一）基础数据表1_业务科室及项目成本人工时累计数 '!$F$111)</f>
        <v>-</v>
      </c>
      <c r="U111" s="31" t="str">
        <f>IF('（一）基础数据表1_业务科室及项目成本人工时累计数 '!$F$111=0,"-",'（八）科室完全成本归集'!$E$109*'（一）基础数据表1_业务科室及项目成本人工时累计数 '!W111/'（一）基础数据表1_业务科室及项目成本人工时累计数 '!$F$111)</f>
        <v>-</v>
      </c>
      <c r="V111" s="31" t="str">
        <f>IF('（一）基础数据表1_业务科室及项目成本人工时累计数 '!$F$111=0,"-",'（八）科室完全成本归集'!$E$109*'（一）基础数据表1_业务科室及项目成本人工时累计数 '!X111/'（一）基础数据表1_业务科室及项目成本人工时累计数 '!$F$111)</f>
        <v>-</v>
      </c>
      <c r="W111" s="31" t="str">
        <f>IF('（一）基础数据表1_业务科室及项目成本人工时累计数 '!$F$111=0,"-",'（八）科室完全成本归集'!$E$109*'（一）基础数据表1_业务科室及项目成本人工时累计数 '!Y111/'（一）基础数据表1_业务科室及项目成本人工时累计数 '!$F$111)</f>
        <v>-</v>
      </c>
      <c r="X111" s="42"/>
    </row>
    <row r="112" spans="1:24" x14ac:dyDescent="0.15">
      <c r="A112" s="32">
        <v>2023</v>
      </c>
      <c r="B112" s="32">
        <v>10</v>
      </c>
      <c r="C112" s="36" t="s">
        <v>39</v>
      </c>
      <c r="D112" s="31">
        <f t="shared" si="27"/>
        <v>0</v>
      </c>
      <c r="E112" s="31">
        <f t="shared" si="28"/>
        <v>0</v>
      </c>
      <c r="F112" s="31" t="str">
        <f>IF('（一）基础数据表1_业务科室及项目成本人工时累计数 '!$F$112=0,"-",'（八）科室完全成本归集'!$E$110*'（一）基础数据表1_业务科室及项目成本人工时累计数 '!H112/'（一）基础数据表1_业务科室及项目成本人工时累计数 '!$F$112)</f>
        <v>-</v>
      </c>
      <c r="G112" s="31" t="str">
        <f>IF('（一）基础数据表1_业务科室及项目成本人工时累计数 '!$F$112=0,"-",'（八）科室完全成本归集'!$E$110*'（一）基础数据表1_业务科室及项目成本人工时累计数 '!I112/'（一）基础数据表1_业务科室及项目成本人工时累计数 '!$F$112)</f>
        <v>-</v>
      </c>
      <c r="H112" s="31" t="str">
        <f>IF('（一）基础数据表1_业务科室及项目成本人工时累计数 '!$F$112=0,"-",'（八）科室完全成本归集'!$E$110*'（一）基础数据表1_业务科室及项目成本人工时累计数 '!J112/'（一）基础数据表1_业务科室及项目成本人工时累计数 '!$F$112)</f>
        <v>-</v>
      </c>
      <c r="I112" s="31" t="str">
        <f>IF('（一）基础数据表1_业务科室及项目成本人工时累计数 '!$F$112=0,"-",'（八）科室完全成本归集'!$E$110*'（一）基础数据表1_业务科室及项目成本人工时累计数 '!K112/'（一）基础数据表1_业务科室及项目成本人工时累计数 '!$F$112)</f>
        <v>-</v>
      </c>
      <c r="J112" s="31" t="str">
        <f>IF('（一）基础数据表1_业务科室及项目成本人工时累计数 '!$F$112=0,"-",'（八）科室完全成本归集'!$E$110*'（一）基础数据表1_业务科室及项目成本人工时累计数 '!L112/'（一）基础数据表1_业务科室及项目成本人工时累计数 '!$F$112)</f>
        <v>-</v>
      </c>
      <c r="K112" s="31" t="str">
        <f>IF('（一）基础数据表1_业务科室及项目成本人工时累计数 '!$F$112=0,"-",'（八）科室完全成本归集'!$E$110*'（一）基础数据表1_业务科室及项目成本人工时累计数 '!M112/'（一）基础数据表1_业务科室及项目成本人工时累计数 '!$F$112)</f>
        <v>-</v>
      </c>
      <c r="L112" s="31" t="str">
        <f>IF('（一）基础数据表1_业务科室及项目成本人工时累计数 '!$F$112=0,"-",'（八）科室完全成本归集'!$E$110*'（一）基础数据表1_业务科室及项目成本人工时累计数 '!N112/'（一）基础数据表1_业务科室及项目成本人工时累计数 '!$F$112)</f>
        <v>-</v>
      </c>
      <c r="M112" s="31" t="str">
        <f>IF('（一）基础数据表1_业务科室及项目成本人工时累计数 '!$F$112=0,"-",'（八）科室完全成本归集'!$E$110*'（一）基础数据表1_业务科室及项目成本人工时累计数 '!O112/'（一）基础数据表1_业务科室及项目成本人工时累计数 '!$F$112)</f>
        <v>-</v>
      </c>
      <c r="N112" s="31" t="str">
        <f>IF('（一）基础数据表1_业务科室及项目成本人工时累计数 '!$F$112=0,"-",'（八）科室完全成本归集'!$E$110*'（一）基础数据表1_业务科室及项目成本人工时累计数 '!P112/'（一）基础数据表1_业务科室及项目成本人工时累计数 '!$F$112)</f>
        <v>-</v>
      </c>
      <c r="O112" s="31" t="str">
        <f>IF('（一）基础数据表1_业务科室及项目成本人工时累计数 '!$F$112=0,"-",'（八）科室完全成本归集'!$E$110*'（一）基础数据表1_业务科室及项目成本人工时累计数 '!Q112/'（一）基础数据表1_业务科室及项目成本人工时累计数 '!$F$112)</f>
        <v>-</v>
      </c>
      <c r="P112" s="31" t="str">
        <f>IF('（一）基础数据表1_业务科室及项目成本人工时累计数 '!$F$112=0,"-",'（八）科室完全成本归集'!$E$110*'（一）基础数据表1_业务科室及项目成本人工时累计数 '!R112/'（一）基础数据表1_业务科室及项目成本人工时累计数 '!$F$112)</f>
        <v>-</v>
      </c>
      <c r="Q112" s="31" t="str">
        <f>IF('（一）基础数据表1_业务科室及项目成本人工时累计数 '!$F$112=0,"-",'（八）科室完全成本归集'!$E$110*'（一）基础数据表1_业务科室及项目成本人工时累计数 '!S112/'（一）基础数据表1_业务科室及项目成本人工时累计数 '!$F$112)</f>
        <v>-</v>
      </c>
      <c r="R112" s="31" t="str">
        <f>IF('（一）基础数据表1_业务科室及项目成本人工时累计数 '!$F$112=0,"-",'（八）科室完全成本归集'!$E$110*'（一）基础数据表1_业务科室及项目成本人工时累计数 '!T112/'（一）基础数据表1_业务科室及项目成本人工时累计数 '!$F$112)</f>
        <v>-</v>
      </c>
      <c r="S112" s="31" t="str">
        <f>IF('（一）基础数据表1_业务科室及项目成本人工时累计数 '!$F$112=0,"-",'（八）科室完全成本归集'!$E$110*'（一）基础数据表1_业务科室及项目成本人工时累计数 '!U112/'（一）基础数据表1_业务科室及项目成本人工时累计数 '!$F$112)</f>
        <v>-</v>
      </c>
      <c r="T112" s="31" t="str">
        <f>IF('（一）基础数据表1_业务科室及项目成本人工时累计数 '!$F$112=0,"-",'（八）科室完全成本归集'!$E$110*'（一）基础数据表1_业务科室及项目成本人工时累计数 '!V112/'（一）基础数据表1_业务科室及项目成本人工时累计数 '!$F$112)</f>
        <v>-</v>
      </c>
      <c r="U112" s="31" t="str">
        <f>IF('（一）基础数据表1_业务科室及项目成本人工时累计数 '!$F$112=0,"-",'（八）科室完全成本归集'!$E$110*'（一）基础数据表1_业务科室及项目成本人工时累计数 '!W112/'（一）基础数据表1_业务科室及项目成本人工时累计数 '!$F$112)</f>
        <v>-</v>
      </c>
      <c r="V112" s="31" t="str">
        <f>IF('（一）基础数据表1_业务科室及项目成本人工时累计数 '!$F$112=0,"-",'（八）科室完全成本归集'!$E$110*'（一）基础数据表1_业务科室及项目成本人工时累计数 '!X112/'（一）基础数据表1_业务科室及项目成本人工时累计数 '!$F$112)</f>
        <v>-</v>
      </c>
      <c r="W112" s="31" t="str">
        <f>IF('（一）基础数据表1_业务科室及项目成本人工时累计数 '!$F$112=0,"-",'（八）科室完全成本归集'!$E$110*'（一）基础数据表1_业务科室及项目成本人工时累计数 '!Y112/'（一）基础数据表1_业务科室及项目成本人工时累计数 '!$F$112)</f>
        <v>-</v>
      </c>
      <c r="X112" s="42"/>
    </row>
    <row r="113" spans="1:24" x14ac:dyDescent="0.15">
      <c r="A113" s="32">
        <v>2023</v>
      </c>
      <c r="B113" s="32">
        <v>10</v>
      </c>
      <c r="C113" s="36" t="s">
        <v>71</v>
      </c>
      <c r="D113" s="31">
        <f t="shared" si="27"/>
        <v>0</v>
      </c>
      <c r="E113" s="31">
        <f t="shared" si="28"/>
        <v>0</v>
      </c>
      <c r="F113" s="31"/>
      <c r="G113" s="31"/>
      <c r="H113" s="31"/>
      <c r="I113" s="31"/>
      <c r="J113" s="31"/>
      <c r="K113" s="31"/>
      <c r="L113" s="31"/>
      <c r="M113" s="31"/>
      <c r="N113" s="31" t="str">
        <f>IF(SUM('（一）基础数据表1_业务科室及项目成本人工时累计数 '!$P$113:$Y$113)=0,"-",'（八）科室完全成本归集'!$E$111*'（一）基础数据表1_业务科室及项目成本人工时累计数 '!P113/SUM('（一）基础数据表1_业务科室及项目成本人工时累计数 '!$P$113:$Y$113))</f>
        <v>-</v>
      </c>
      <c r="O113" s="31" t="str">
        <f>IF(SUM('（一）基础数据表1_业务科室及项目成本人工时累计数 '!$P$113:$Y$113)=0,"-",'（八）科室完全成本归集'!$E$111*'（一）基础数据表1_业务科室及项目成本人工时累计数 '!Q113/SUM('（一）基础数据表1_业务科室及项目成本人工时累计数 '!$P$113:$Y$113))</f>
        <v>-</v>
      </c>
      <c r="P113" s="31" t="str">
        <f>IF(SUM('（一）基础数据表1_业务科室及项目成本人工时累计数 '!$P$113:$Y$113)=0,"-",'（八）科室完全成本归集'!$E$111*'（一）基础数据表1_业务科室及项目成本人工时累计数 '!R113/SUM('（一）基础数据表1_业务科室及项目成本人工时累计数 '!$P$113:$Y$113))</f>
        <v>-</v>
      </c>
      <c r="Q113" s="31" t="str">
        <f>IF(SUM('（一）基础数据表1_业务科室及项目成本人工时累计数 '!$P$113:$Y$113)=0,"-",'（八）科室完全成本归集'!$E$111*'（一）基础数据表1_业务科室及项目成本人工时累计数 '!S113/SUM('（一）基础数据表1_业务科室及项目成本人工时累计数 '!$P$113:$Y$113))</f>
        <v>-</v>
      </c>
      <c r="R113" s="31" t="str">
        <f>IF(SUM('（一）基础数据表1_业务科室及项目成本人工时累计数 '!$P$113:$Y$113)=0,"-",'（八）科室完全成本归集'!$E$111*'（一）基础数据表1_业务科室及项目成本人工时累计数 '!T113/SUM('（一）基础数据表1_业务科室及项目成本人工时累计数 '!$P$113:$Y$113))</f>
        <v>-</v>
      </c>
      <c r="S113" s="31" t="str">
        <f>IF(SUM('（一）基础数据表1_业务科室及项目成本人工时累计数 '!$P$113:$Y$113)=0,"-",'（八）科室完全成本归集'!$E$111*'（一）基础数据表1_业务科室及项目成本人工时累计数 '!U113/SUM('（一）基础数据表1_业务科室及项目成本人工时累计数 '!$P$113:$Y$113))</f>
        <v>-</v>
      </c>
      <c r="T113" s="31" t="str">
        <f>IF(SUM('（一）基础数据表1_业务科室及项目成本人工时累计数 '!$P$113:$Y$113)=0,"-",'（八）科室完全成本归集'!$E$111*'（一）基础数据表1_业务科室及项目成本人工时累计数 '!V113/SUM('（一）基础数据表1_业务科室及项目成本人工时累计数 '!$P$113:$Y$113))</f>
        <v>-</v>
      </c>
      <c r="U113" s="31" t="str">
        <f>IF(SUM('（一）基础数据表1_业务科室及项目成本人工时累计数 '!$P$113:$Y$113)=0,"-",'（八）科室完全成本归集'!$E$111*'（一）基础数据表1_业务科室及项目成本人工时累计数 '!W113/SUM('（一）基础数据表1_业务科室及项目成本人工时累计数 '!$P$113:$Y$113))</f>
        <v>-</v>
      </c>
      <c r="V113" s="31" t="str">
        <f>IF(SUM('（一）基础数据表1_业务科室及项目成本人工时累计数 '!$P$113:$Y$113)=0,"-",'（八）科室完全成本归集'!$E$111*'（一）基础数据表1_业务科室及项目成本人工时累计数 '!X113/SUM('（一）基础数据表1_业务科室及项目成本人工时累计数 '!$P$113:$Y$113))</f>
        <v>-</v>
      </c>
      <c r="W113" s="31" t="str">
        <f>IF(SUM('（一）基础数据表1_业务科室及项目成本人工时累计数 '!$P$113:$Y$113)=0,"-",'（八）科室完全成本归集'!$E$111*'（一）基础数据表1_业务科室及项目成本人工时累计数 '!Y113/SUM('（一）基础数据表1_业务科室及项目成本人工时累计数 '!$P$113:$Y$113))</f>
        <v>-</v>
      </c>
      <c r="X113" s="42"/>
    </row>
    <row r="114" spans="1:24" x14ac:dyDescent="0.15">
      <c r="A114" s="32">
        <v>2023</v>
      </c>
      <c r="B114" s="32">
        <v>10</v>
      </c>
      <c r="C114" s="36" t="s">
        <v>72</v>
      </c>
      <c r="D114" s="31">
        <f t="shared" si="27"/>
        <v>0</v>
      </c>
      <c r="E114" s="31">
        <f t="shared" si="28"/>
        <v>0</v>
      </c>
      <c r="F114" s="31"/>
      <c r="G114" s="31"/>
      <c r="H114" s="31"/>
      <c r="I114" s="31"/>
      <c r="J114" s="31"/>
      <c r="K114" s="31"/>
      <c r="L114" s="31"/>
      <c r="M114" s="31"/>
      <c r="N114" s="31" t="str">
        <f>IF(SUM('（一）基础数据表1_业务科室及项目成本人工时累计数 '!$P$114:$Y$114)=0,"-",'（八）科室完全成本归集'!$E$112*'（一）基础数据表1_业务科室及项目成本人工时累计数 '!P114/SUM('（一）基础数据表1_业务科室及项目成本人工时累计数 '!$P$114:$Y$114))</f>
        <v>-</v>
      </c>
      <c r="O114" s="31" t="str">
        <f>IF(SUM('（一）基础数据表1_业务科室及项目成本人工时累计数 '!$P$114:$Y$114)=0,"-",'（八）科室完全成本归集'!$E$112*'（一）基础数据表1_业务科室及项目成本人工时累计数 '!Q114/SUM('（一）基础数据表1_业务科室及项目成本人工时累计数 '!$P$114:$Y$114))</f>
        <v>-</v>
      </c>
      <c r="P114" s="31" t="str">
        <f>IF(SUM('（一）基础数据表1_业务科室及项目成本人工时累计数 '!$P$114:$Y$114)=0,"-",'（八）科室完全成本归集'!$E$112*'（一）基础数据表1_业务科室及项目成本人工时累计数 '!R114/SUM('（一）基础数据表1_业务科室及项目成本人工时累计数 '!$P$114:$Y$114))</f>
        <v>-</v>
      </c>
      <c r="Q114" s="31" t="str">
        <f>IF(SUM('（一）基础数据表1_业务科室及项目成本人工时累计数 '!$P$114:$Y$114)=0,"-",'（八）科室完全成本归集'!$E$112*'（一）基础数据表1_业务科室及项目成本人工时累计数 '!S114/SUM('（一）基础数据表1_业务科室及项目成本人工时累计数 '!$P$114:$Y$114))</f>
        <v>-</v>
      </c>
      <c r="R114" s="31" t="str">
        <f>IF(SUM('（一）基础数据表1_业务科室及项目成本人工时累计数 '!$P$114:$Y$114)=0,"-",'（八）科室完全成本归集'!$E$112*'（一）基础数据表1_业务科室及项目成本人工时累计数 '!T114/SUM('（一）基础数据表1_业务科室及项目成本人工时累计数 '!$P$114:$Y$114))</f>
        <v>-</v>
      </c>
      <c r="S114" s="31" t="str">
        <f>IF(SUM('（一）基础数据表1_业务科室及项目成本人工时累计数 '!$P$114:$Y$114)=0,"-",'（八）科室完全成本归集'!$E$112*'（一）基础数据表1_业务科室及项目成本人工时累计数 '!U114/SUM('（一）基础数据表1_业务科室及项目成本人工时累计数 '!$P$114:$Y$114))</f>
        <v>-</v>
      </c>
      <c r="T114" s="31" t="str">
        <f>IF(SUM('（一）基础数据表1_业务科室及项目成本人工时累计数 '!$P$114:$Y$114)=0,"-",'（八）科室完全成本归集'!$E$112*'（一）基础数据表1_业务科室及项目成本人工时累计数 '!V114/SUM('（一）基础数据表1_业务科室及项目成本人工时累计数 '!$P$114:$Y$114))</f>
        <v>-</v>
      </c>
      <c r="U114" s="31" t="str">
        <f>IF(SUM('（一）基础数据表1_业务科室及项目成本人工时累计数 '!$P$114:$Y$114)=0,"-",'（八）科室完全成本归集'!$E$112*'（一）基础数据表1_业务科室及项目成本人工时累计数 '!W114/SUM('（一）基础数据表1_业务科室及项目成本人工时累计数 '!$P$114:$Y$114))</f>
        <v>-</v>
      </c>
      <c r="V114" s="31" t="str">
        <f>IF(SUM('（一）基础数据表1_业务科室及项目成本人工时累计数 '!$P$114:$Y$114)=0,"-",'（八）科室完全成本归集'!$E$112*'（一）基础数据表1_业务科室及项目成本人工时累计数 '!X114/SUM('（一）基础数据表1_业务科室及项目成本人工时累计数 '!$P$114:$Y$114))</f>
        <v>-</v>
      </c>
      <c r="W114" s="31" t="str">
        <f>IF(SUM('（一）基础数据表1_业务科室及项目成本人工时累计数 '!$P$114:$Y$114)=0,"-",'（八）科室完全成本归集'!$E$112*'（一）基础数据表1_业务科室及项目成本人工时累计数 '!Y114/SUM('（一）基础数据表1_业务科室及项目成本人工时累计数 '!$P$114:$Y$114))</f>
        <v>-</v>
      </c>
      <c r="X114" s="42"/>
    </row>
    <row r="115" spans="1:24" ht="15.75" x14ac:dyDescent="0.15">
      <c r="A115" s="32">
        <v>2023</v>
      </c>
      <c r="B115" s="32">
        <v>10</v>
      </c>
      <c r="C115" s="77" t="s">
        <v>268</v>
      </c>
      <c r="D115" s="41">
        <f t="shared" ref="D115:X115" si="29">SUM(D105:D114)</f>
        <v>0</v>
      </c>
      <c r="E115" s="41">
        <f t="shared" si="29"/>
        <v>0</v>
      </c>
      <c r="F115" s="41">
        <f t="shared" si="29"/>
        <v>0</v>
      </c>
      <c r="G115" s="41">
        <f t="shared" si="29"/>
        <v>0</v>
      </c>
      <c r="H115" s="41">
        <f t="shared" si="29"/>
        <v>0</v>
      </c>
      <c r="I115" s="41">
        <f t="shared" si="29"/>
        <v>0</v>
      </c>
      <c r="J115" s="41">
        <f t="shared" si="29"/>
        <v>0</v>
      </c>
      <c r="K115" s="41">
        <f t="shared" si="29"/>
        <v>0</v>
      </c>
      <c r="L115" s="41">
        <f t="shared" si="29"/>
        <v>0</v>
      </c>
      <c r="M115" s="41">
        <f t="shared" si="29"/>
        <v>0</v>
      </c>
      <c r="N115" s="41">
        <f t="shared" si="29"/>
        <v>0</v>
      </c>
      <c r="O115" s="41">
        <f t="shared" si="29"/>
        <v>0</v>
      </c>
      <c r="P115" s="41">
        <f t="shared" si="29"/>
        <v>0</v>
      </c>
      <c r="Q115" s="41">
        <f t="shared" si="29"/>
        <v>0</v>
      </c>
      <c r="R115" s="41">
        <f t="shared" si="29"/>
        <v>0</v>
      </c>
      <c r="S115" s="41">
        <f t="shared" si="29"/>
        <v>0</v>
      </c>
      <c r="T115" s="41">
        <f t="shared" si="29"/>
        <v>0</v>
      </c>
      <c r="U115" s="41">
        <f t="shared" si="29"/>
        <v>0</v>
      </c>
      <c r="V115" s="41">
        <f t="shared" si="29"/>
        <v>0</v>
      </c>
      <c r="W115" s="41">
        <f t="shared" si="29"/>
        <v>0</v>
      </c>
      <c r="X115" s="41">
        <f t="shared" si="29"/>
        <v>0</v>
      </c>
    </row>
    <row r="116" spans="1:24" x14ac:dyDescent="0.15">
      <c r="A116" s="32">
        <v>2023</v>
      </c>
      <c r="B116" s="32">
        <v>11</v>
      </c>
      <c r="C116" s="36" t="s">
        <v>36</v>
      </c>
      <c r="D116" s="31">
        <f t="shared" ref="D116:D125" si="30">SUM(F116:W116)</f>
        <v>0</v>
      </c>
      <c r="E116" s="31">
        <f t="shared" ref="E116:E125" si="31">SUM(F116:L116)</f>
        <v>0</v>
      </c>
      <c r="F116" s="31" t="str">
        <f>IF('（一）基础数据表1_业务科室及项目成本人工时累计数 '!$F$116=0,"-",'（八）科室完全成本归集'!$E$114*'（一）基础数据表1_业务科室及项目成本人工时累计数 '!H116/'（一）基础数据表1_业务科室及项目成本人工时累计数 '!$F$116)</f>
        <v>-</v>
      </c>
      <c r="G116" s="31" t="str">
        <f>IF('（一）基础数据表1_业务科室及项目成本人工时累计数 '!$F$116=0,"-",'（八）科室完全成本归集'!$E$114*'（一）基础数据表1_业务科室及项目成本人工时累计数 '!I116/'（一）基础数据表1_业务科室及项目成本人工时累计数 '!$F$116)</f>
        <v>-</v>
      </c>
      <c r="H116" s="31" t="str">
        <f>IF('（一）基础数据表1_业务科室及项目成本人工时累计数 '!$F$116=0,"-",'（八）科室完全成本归集'!$E$114*'（一）基础数据表1_业务科室及项目成本人工时累计数 '!J116/'（一）基础数据表1_业务科室及项目成本人工时累计数 '!$F$116)</f>
        <v>-</v>
      </c>
      <c r="I116" s="31" t="str">
        <f>IF('（一）基础数据表1_业务科室及项目成本人工时累计数 '!$F$116=0,"-",'（八）科室完全成本归集'!$E$114*'（一）基础数据表1_业务科室及项目成本人工时累计数 '!K116/'（一）基础数据表1_业务科室及项目成本人工时累计数 '!$F$116)</f>
        <v>-</v>
      </c>
      <c r="J116" s="31" t="str">
        <f>IF('（一）基础数据表1_业务科室及项目成本人工时累计数 '!$F$116=0,"-",'（八）科室完全成本归集'!$E$114*'（一）基础数据表1_业务科室及项目成本人工时累计数 '!L116/'（一）基础数据表1_业务科室及项目成本人工时累计数 '!$F$116)</f>
        <v>-</v>
      </c>
      <c r="K116" s="31" t="str">
        <f>IF('（一）基础数据表1_业务科室及项目成本人工时累计数 '!$F$116=0,"-",'（八）科室完全成本归集'!$E$114*'（一）基础数据表1_业务科室及项目成本人工时累计数 '!M116/'（一）基础数据表1_业务科室及项目成本人工时累计数 '!$F$116)</f>
        <v>-</v>
      </c>
      <c r="L116" s="31" t="str">
        <f>IF('（一）基础数据表1_业务科室及项目成本人工时累计数 '!$F$116=0,"-",'（八）科室完全成本归集'!$E$114*'（一）基础数据表1_业务科室及项目成本人工时累计数 '!N116/'（一）基础数据表1_业务科室及项目成本人工时累计数 '!$F$116)</f>
        <v>-</v>
      </c>
      <c r="M116" s="31" t="str">
        <f>IF('（一）基础数据表1_业务科室及项目成本人工时累计数 '!$F$116=0,"-",'（八）科室完全成本归集'!$E$114*'（一）基础数据表1_业务科室及项目成本人工时累计数 '!O116/'（一）基础数据表1_业务科室及项目成本人工时累计数 '!$F$116)</f>
        <v>-</v>
      </c>
      <c r="N116" s="31" t="str">
        <f>IF('（一）基础数据表1_业务科室及项目成本人工时累计数 '!$F$116=0,"-",'（八）科室完全成本归集'!$E$114*'（一）基础数据表1_业务科室及项目成本人工时累计数 '!P116/'（一）基础数据表1_业务科室及项目成本人工时累计数 '!$F$116)</f>
        <v>-</v>
      </c>
      <c r="O116" s="31" t="str">
        <f>IF('（一）基础数据表1_业务科室及项目成本人工时累计数 '!$F$116=0,"-",'（八）科室完全成本归集'!$E$114*'（一）基础数据表1_业务科室及项目成本人工时累计数 '!Q116/'（一）基础数据表1_业务科室及项目成本人工时累计数 '!$F$116)</f>
        <v>-</v>
      </c>
      <c r="P116" s="31" t="str">
        <f>IF('（一）基础数据表1_业务科室及项目成本人工时累计数 '!$F$116=0,"-",'（八）科室完全成本归集'!$E$114*'（一）基础数据表1_业务科室及项目成本人工时累计数 '!R116/'（一）基础数据表1_业务科室及项目成本人工时累计数 '!$F$116)</f>
        <v>-</v>
      </c>
      <c r="Q116" s="31" t="str">
        <f>IF('（一）基础数据表1_业务科室及项目成本人工时累计数 '!$F$116=0,"-",'（八）科室完全成本归集'!$E$114*'（一）基础数据表1_业务科室及项目成本人工时累计数 '!S116/'（一）基础数据表1_业务科室及项目成本人工时累计数 '!$F$116)</f>
        <v>-</v>
      </c>
      <c r="R116" s="31" t="str">
        <f>IF('（一）基础数据表1_业务科室及项目成本人工时累计数 '!$F$116=0,"-",'（八）科室完全成本归集'!$E$114*'（一）基础数据表1_业务科室及项目成本人工时累计数 '!T116/'（一）基础数据表1_业务科室及项目成本人工时累计数 '!$F$116)</f>
        <v>-</v>
      </c>
      <c r="S116" s="31" t="str">
        <f>IF('（一）基础数据表1_业务科室及项目成本人工时累计数 '!$F$116=0,"-",'（八）科室完全成本归集'!$E$114*'（一）基础数据表1_业务科室及项目成本人工时累计数 '!U116/'（一）基础数据表1_业务科室及项目成本人工时累计数 '!$F$116)</f>
        <v>-</v>
      </c>
      <c r="T116" s="31" t="str">
        <f>IF('（一）基础数据表1_业务科室及项目成本人工时累计数 '!$F$116=0,"-",'（八）科室完全成本归集'!$E$114*'（一）基础数据表1_业务科室及项目成本人工时累计数 '!V116/'（一）基础数据表1_业务科室及项目成本人工时累计数 '!$F$116)</f>
        <v>-</v>
      </c>
      <c r="U116" s="31" t="str">
        <f>IF('（一）基础数据表1_业务科室及项目成本人工时累计数 '!$F$116=0,"-",'（八）科室完全成本归集'!$E$114*'（一）基础数据表1_业务科室及项目成本人工时累计数 '!W116/'（一）基础数据表1_业务科室及项目成本人工时累计数 '!$F$116)</f>
        <v>-</v>
      </c>
      <c r="V116" s="31" t="str">
        <f>IF('（一）基础数据表1_业务科室及项目成本人工时累计数 '!$F$116=0,"-",'（八）科室完全成本归集'!$E$114*'（一）基础数据表1_业务科室及项目成本人工时累计数 '!X116/'（一）基础数据表1_业务科室及项目成本人工时累计数 '!$F$116)</f>
        <v>-</v>
      </c>
      <c r="W116" s="31" t="str">
        <f>IF('（一）基础数据表1_业务科室及项目成本人工时累计数 '!$F$116=0,"-",'（八）科室完全成本归集'!$E$114*'（一）基础数据表1_业务科室及项目成本人工时累计数 '!Y116/'（一）基础数据表1_业务科室及项目成本人工时累计数 '!$F$116)</f>
        <v>-</v>
      </c>
      <c r="X116" s="42"/>
    </row>
    <row r="117" spans="1:24" x14ac:dyDescent="0.15">
      <c r="A117" s="32">
        <v>2023</v>
      </c>
      <c r="B117" s="32">
        <v>11</v>
      </c>
      <c r="C117" s="36" t="s">
        <v>38</v>
      </c>
      <c r="D117" s="31">
        <f t="shared" si="30"/>
        <v>0</v>
      </c>
      <c r="E117" s="31">
        <f t="shared" si="31"/>
        <v>0</v>
      </c>
      <c r="F117" s="31" t="str">
        <f>IF('（一）基础数据表1_业务科室及项目成本人工时累计数 '!$F$117=0,"-",'（八）科室完全成本归集'!$E$115*'（一）基础数据表1_业务科室及项目成本人工时累计数 '!H117/'（一）基础数据表1_业务科室及项目成本人工时累计数 '!$F$117)</f>
        <v>-</v>
      </c>
      <c r="G117" s="31" t="str">
        <f>IF('（一）基础数据表1_业务科室及项目成本人工时累计数 '!$F$117=0,"-",'（八）科室完全成本归集'!$E$115*'（一）基础数据表1_业务科室及项目成本人工时累计数 '!I117/'（一）基础数据表1_业务科室及项目成本人工时累计数 '!$F$117)</f>
        <v>-</v>
      </c>
      <c r="H117" s="31" t="str">
        <f>IF('（一）基础数据表1_业务科室及项目成本人工时累计数 '!$F$117=0,"-",'（八）科室完全成本归集'!$E$115*'（一）基础数据表1_业务科室及项目成本人工时累计数 '!J117/'（一）基础数据表1_业务科室及项目成本人工时累计数 '!$F$117)</f>
        <v>-</v>
      </c>
      <c r="I117" s="31" t="str">
        <f>IF('（一）基础数据表1_业务科室及项目成本人工时累计数 '!$F$117=0,"-",'（八）科室完全成本归集'!$E$115*'（一）基础数据表1_业务科室及项目成本人工时累计数 '!K117/'（一）基础数据表1_业务科室及项目成本人工时累计数 '!$F$117)</f>
        <v>-</v>
      </c>
      <c r="J117" s="31" t="str">
        <f>IF('（一）基础数据表1_业务科室及项目成本人工时累计数 '!$F$117=0,"-",'（八）科室完全成本归集'!$E$115*'（一）基础数据表1_业务科室及项目成本人工时累计数 '!L117/'（一）基础数据表1_业务科室及项目成本人工时累计数 '!$F$117)</f>
        <v>-</v>
      </c>
      <c r="K117" s="31" t="str">
        <f>IF('（一）基础数据表1_业务科室及项目成本人工时累计数 '!$F$117=0,"-",'（八）科室完全成本归集'!$E$115*'（一）基础数据表1_业务科室及项目成本人工时累计数 '!M117/'（一）基础数据表1_业务科室及项目成本人工时累计数 '!$F$117)</f>
        <v>-</v>
      </c>
      <c r="L117" s="31" t="str">
        <f>IF('（一）基础数据表1_业务科室及项目成本人工时累计数 '!$F$117=0,"-",'（八）科室完全成本归集'!$E$115*'（一）基础数据表1_业务科室及项目成本人工时累计数 '!N117/'（一）基础数据表1_业务科室及项目成本人工时累计数 '!$F$117)</f>
        <v>-</v>
      </c>
      <c r="M117" s="31" t="str">
        <f>IF('（一）基础数据表1_业务科室及项目成本人工时累计数 '!$F$117=0,"-",'（八）科室完全成本归集'!$E$115*'（一）基础数据表1_业务科室及项目成本人工时累计数 '!O117/'（一）基础数据表1_业务科室及项目成本人工时累计数 '!$F$117)</f>
        <v>-</v>
      </c>
      <c r="N117" s="31" t="str">
        <f>IF('（一）基础数据表1_业务科室及项目成本人工时累计数 '!$F$117=0,"-",'（八）科室完全成本归集'!$E$115*'（一）基础数据表1_业务科室及项目成本人工时累计数 '!P117/'（一）基础数据表1_业务科室及项目成本人工时累计数 '!$F$117)</f>
        <v>-</v>
      </c>
      <c r="O117" s="31" t="str">
        <f>IF('（一）基础数据表1_业务科室及项目成本人工时累计数 '!$F$117=0,"-",'（八）科室完全成本归集'!$E$115*'（一）基础数据表1_业务科室及项目成本人工时累计数 '!Q117/'（一）基础数据表1_业务科室及项目成本人工时累计数 '!$F$117)</f>
        <v>-</v>
      </c>
      <c r="P117" s="31" t="str">
        <f>IF('（一）基础数据表1_业务科室及项目成本人工时累计数 '!$F$117=0,"-",'（八）科室完全成本归集'!$E$115*'（一）基础数据表1_业务科室及项目成本人工时累计数 '!R117/'（一）基础数据表1_业务科室及项目成本人工时累计数 '!$F$117)</f>
        <v>-</v>
      </c>
      <c r="Q117" s="31" t="str">
        <f>IF('（一）基础数据表1_业务科室及项目成本人工时累计数 '!$F$117=0,"-",'（八）科室完全成本归集'!$E$115*'（一）基础数据表1_业务科室及项目成本人工时累计数 '!S117/'（一）基础数据表1_业务科室及项目成本人工时累计数 '!$F$117)</f>
        <v>-</v>
      </c>
      <c r="R117" s="31" t="str">
        <f>IF('（一）基础数据表1_业务科室及项目成本人工时累计数 '!$F$117=0,"-",'（八）科室完全成本归集'!$E$115*'（一）基础数据表1_业务科室及项目成本人工时累计数 '!T117/'（一）基础数据表1_业务科室及项目成本人工时累计数 '!$F$117)</f>
        <v>-</v>
      </c>
      <c r="S117" s="31" t="str">
        <f>IF('（一）基础数据表1_业务科室及项目成本人工时累计数 '!$F$117=0,"-",'（八）科室完全成本归集'!$E$115*'（一）基础数据表1_业务科室及项目成本人工时累计数 '!U117/'（一）基础数据表1_业务科室及项目成本人工时累计数 '!$F$117)</f>
        <v>-</v>
      </c>
      <c r="T117" s="31" t="str">
        <f>IF('（一）基础数据表1_业务科室及项目成本人工时累计数 '!$F$117=0,"-",'（八）科室完全成本归集'!$E$115*'（一）基础数据表1_业务科室及项目成本人工时累计数 '!V117/'（一）基础数据表1_业务科室及项目成本人工时累计数 '!$F$117)</f>
        <v>-</v>
      </c>
      <c r="U117" s="31" t="str">
        <f>IF('（一）基础数据表1_业务科室及项目成本人工时累计数 '!$F$117=0,"-",'（八）科室完全成本归集'!$E$115*'（一）基础数据表1_业务科室及项目成本人工时累计数 '!W117/'（一）基础数据表1_业务科室及项目成本人工时累计数 '!$F$117)</f>
        <v>-</v>
      </c>
      <c r="V117" s="31" t="str">
        <f>IF('（一）基础数据表1_业务科室及项目成本人工时累计数 '!$F$117=0,"-",'（八）科室完全成本归集'!$E$115*'（一）基础数据表1_业务科室及项目成本人工时累计数 '!X117/'（一）基础数据表1_业务科室及项目成本人工时累计数 '!$F$117)</f>
        <v>-</v>
      </c>
      <c r="W117" s="31" t="str">
        <f>IF('（一）基础数据表1_业务科室及项目成本人工时累计数 '!$F$117=0,"-",'（八）科室完全成本归集'!$E$115*'（一）基础数据表1_业务科室及项目成本人工时累计数 '!Y117/'（一）基础数据表1_业务科室及项目成本人工时累计数 '!$F$117)</f>
        <v>-</v>
      </c>
      <c r="X117" s="42"/>
    </row>
    <row r="118" spans="1:24" x14ac:dyDescent="0.15">
      <c r="A118" s="32">
        <v>2023</v>
      </c>
      <c r="B118" s="32">
        <v>11</v>
      </c>
      <c r="C118" s="40" t="s">
        <v>80</v>
      </c>
      <c r="D118" s="31">
        <f t="shared" si="30"/>
        <v>0</v>
      </c>
      <c r="E118" s="31">
        <f t="shared" si="31"/>
        <v>0</v>
      </c>
      <c r="F118" s="31" t="str">
        <f>IF('（一）基础数据表1_业务科室及项目成本人工时累计数 '!$F$118=0,"-",'（八）科室完全成本归集'!$E$116*'（一）基础数据表1_业务科室及项目成本人工时累计数 '!H118/'（一）基础数据表1_业务科室及项目成本人工时累计数 '!$F$118)</f>
        <v>-</v>
      </c>
      <c r="G118" s="31" t="str">
        <f>IF('（一）基础数据表1_业务科室及项目成本人工时累计数 '!$F$118=0,"-",'（八）科室完全成本归集'!$E$116*'（一）基础数据表1_业务科室及项目成本人工时累计数 '!I118/'（一）基础数据表1_业务科室及项目成本人工时累计数 '!$F$118)</f>
        <v>-</v>
      </c>
      <c r="H118" s="31" t="str">
        <f>IF('（一）基础数据表1_业务科室及项目成本人工时累计数 '!$F$118=0,"-",'（八）科室完全成本归集'!$E$116*'（一）基础数据表1_业务科室及项目成本人工时累计数 '!J118/'（一）基础数据表1_业务科室及项目成本人工时累计数 '!$F$118)</f>
        <v>-</v>
      </c>
      <c r="I118" s="31" t="str">
        <f>IF('（一）基础数据表1_业务科室及项目成本人工时累计数 '!$F$118=0,"-",'（八）科室完全成本归集'!$E$116*'（一）基础数据表1_业务科室及项目成本人工时累计数 '!K118/'（一）基础数据表1_业务科室及项目成本人工时累计数 '!$F$118)</f>
        <v>-</v>
      </c>
      <c r="J118" s="31" t="str">
        <f>IF('（一）基础数据表1_业务科室及项目成本人工时累计数 '!$F$118=0,"-",'（八）科室完全成本归集'!$E$116*'（一）基础数据表1_业务科室及项目成本人工时累计数 '!L118/'（一）基础数据表1_业务科室及项目成本人工时累计数 '!$F$118)</f>
        <v>-</v>
      </c>
      <c r="K118" s="31" t="str">
        <f>IF('（一）基础数据表1_业务科室及项目成本人工时累计数 '!$F$118=0,"-",'（八）科室完全成本归集'!$E$116*'（一）基础数据表1_业务科室及项目成本人工时累计数 '!M118/'（一）基础数据表1_业务科室及项目成本人工时累计数 '!$F$118)</f>
        <v>-</v>
      </c>
      <c r="L118" s="31" t="str">
        <f>IF('（一）基础数据表1_业务科室及项目成本人工时累计数 '!$F$118=0,"-",'（八）科室完全成本归集'!$E$116*'（一）基础数据表1_业务科室及项目成本人工时累计数 '!N118/'（一）基础数据表1_业务科室及项目成本人工时累计数 '!$F$118)</f>
        <v>-</v>
      </c>
      <c r="M118" s="31" t="str">
        <f>IF('（一）基础数据表1_业务科室及项目成本人工时累计数 '!$F$118=0,"-",'（八）科室完全成本归集'!$E$116*'（一）基础数据表1_业务科室及项目成本人工时累计数 '!O118/'（一）基础数据表1_业务科室及项目成本人工时累计数 '!$F$118)</f>
        <v>-</v>
      </c>
      <c r="N118" s="31" t="str">
        <f>IF('（一）基础数据表1_业务科室及项目成本人工时累计数 '!$F$118=0,"-",'（八）科室完全成本归集'!$E$116*'（一）基础数据表1_业务科室及项目成本人工时累计数 '!P118/'（一）基础数据表1_业务科室及项目成本人工时累计数 '!$F$118)</f>
        <v>-</v>
      </c>
      <c r="O118" s="31" t="str">
        <f>IF('（一）基础数据表1_业务科室及项目成本人工时累计数 '!$F$118=0,"-",'（八）科室完全成本归集'!$E$116*'（一）基础数据表1_业务科室及项目成本人工时累计数 '!Q118/'（一）基础数据表1_业务科室及项目成本人工时累计数 '!$F$118)</f>
        <v>-</v>
      </c>
      <c r="P118" s="31" t="str">
        <f>IF('（一）基础数据表1_业务科室及项目成本人工时累计数 '!$F$118=0,"-",'（八）科室完全成本归集'!$E$116*'（一）基础数据表1_业务科室及项目成本人工时累计数 '!R118/'（一）基础数据表1_业务科室及项目成本人工时累计数 '!$F$118)</f>
        <v>-</v>
      </c>
      <c r="Q118" s="31" t="str">
        <f>IF('（一）基础数据表1_业务科室及项目成本人工时累计数 '!$F$118=0,"-",'（八）科室完全成本归集'!$E$116*'（一）基础数据表1_业务科室及项目成本人工时累计数 '!S118/'（一）基础数据表1_业务科室及项目成本人工时累计数 '!$F$118)</f>
        <v>-</v>
      </c>
      <c r="R118" s="31" t="str">
        <f>IF('（一）基础数据表1_业务科室及项目成本人工时累计数 '!$F$118=0,"-",'（八）科室完全成本归集'!$E$116*'（一）基础数据表1_业务科室及项目成本人工时累计数 '!T118/'（一）基础数据表1_业务科室及项目成本人工时累计数 '!$F$118)</f>
        <v>-</v>
      </c>
      <c r="S118" s="31" t="str">
        <f>IF('（一）基础数据表1_业务科室及项目成本人工时累计数 '!$F$118=0,"-",'（八）科室完全成本归集'!$E$116*'（一）基础数据表1_业务科室及项目成本人工时累计数 '!U118/'（一）基础数据表1_业务科室及项目成本人工时累计数 '!$F$118)</f>
        <v>-</v>
      </c>
      <c r="T118" s="31" t="str">
        <f>IF('（一）基础数据表1_业务科室及项目成本人工时累计数 '!$F$118=0,"-",'（八）科室完全成本归集'!$E$116*'（一）基础数据表1_业务科室及项目成本人工时累计数 '!V118/'（一）基础数据表1_业务科室及项目成本人工时累计数 '!$F$118)</f>
        <v>-</v>
      </c>
      <c r="U118" s="31" t="str">
        <f>IF('（一）基础数据表1_业务科室及项目成本人工时累计数 '!$F$118=0,"-",'（八）科室完全成本归集'!$E$116*'（一）基础数据表1_业务科室及项目成本人工时累计数 '!W118/'（一）基础数据表1_业务科室及项目成本人工时累计数 '!$F$118)</f>
        <v>-</v>
      </c>
      <c r="V118" s="31" t="str">
        <f>IF('（一）基础数据表1_业务科室及项目成本人工时累计数 '!$F$118=0,"-",'（八）科室完全成本归集'!$E$116*'（一）基础数据表1_业务科室及项目成本人工时累计数 '!X118/'（一）基础数据表1_业务科室及项目成本人工时累计数 '!$F$118)</f>
        <v>-</v>
      </c>
      <c r="W118" s="31" t="str">
        <f>IF('（一）基础数据表1_业务科室及项目成本人工时累计数 '!$F$118=0,"-",'（八）科室完全成本归集'!$E$116*'（一）基础数据表1_业务科室及项目成本人工时累计数 '!Y118/'（一）基础数据表1_业务科室及项目成本人工时累计数 '!$F$118)</f>
        <v>-</v>
      </c>
      <c r="X118" s="42"/>
    </row>
    <row r="119" spans="1:24" x14ac:dyDescent="0.15">
      <c r="A119" s="32">
        <v>2023</v>
      </c>
      <c r="B119" s="32">
        <v>11</v>
      </c>
      <c r="C119" s="36" t="s">
        <v>41</v>
      </c>
      <c r="D119" s="31">
        <f t="shared" si="30"/>
        <v>0</v>
      </c>
      <c r="E119" s="31">
        <f t="shared" si="31"/>
        <v>0</v>
      </c>
      <c r="F119" s="31" t="str">
        <f>IF('（一）基础数据表1_业务科室及项目成本人工时累计数 '!$F$119=0,"-",'（八）科室完全成本归集'!$E$117*'（一）基础数据表1_业务科室及项目成本人工时累计数 '!H119/'（一）基础数据表1_业务科室及项目成本人工时累计数 '!$F$119)</f>
        <v>-</v>
      </c>
      <c r="G119" s="31" t="str">
        <f>IF('（一）基础数据表1_业务科室及项目成本人工时累计数 '!$F$119=0,"-",'（八）科室完全成本归集'!$E$117*'（一）基础数据表1_业务科室及项目成本人工时累计数 '!I119/'（一）基础数据表1_业务科室及项目成本人工时累计数 '!$F$119)</f>
        <v>-</v>
      </c>
      <c r="H119" s="31" t="str">
        <f>IF('（一）基础数据表1_业务科室及项目成本人工时累计数 '!$F$119=0,"-",'（八）科室完全成本归集'!$E$117*'（一）基础数据表1_业务科室及项目成本人工时累计数 '!J119/'（一）基础数据表1_业务科室及项目成本人工时累计数 '!$F$119)</f>
        <v>-</v>
      </c>
      <c r="I119" s="31" t="str">
        <f>IF('（一）基础数据表1_业务科室及项目成本人工时累计数 '!$F$119=0,"-",'（八）科室完全成本归集'!$E$117*'（一）基础数据表1_业务科室及项目成本人工时累计数 '!K119/'（一）基础数据表1_业务科室及项目成本人工时累计数 '!$F$119)</f>
        <v>-</v>
      </c>
      <c r="J119" s="31" t="str">
        <f>IF('（一）基础数据表1_业务科室及项目成本人工时累计数 '!$F$119=0,"-",'（八）科室完全成本归集'!$E$117*'（一）基础数据表1_业务科室及项目成本人工时累计数 '!L119/'（一）基础数据表1_业务科室及项目成本人工时累计数 '!$F$119)</f>
        <v>-</v>
      </c>
      <c r="K119" s="31" t="str">
        <f>IF('（一）基础数据表1_业务科室及项目成本人工时累计数 '!$F$119=0,"-",'（八）科室完全成本归集'!$E$117*'（一）基础数据表1_业务科室及项目成本人工时累计数 '!M119/'（一）基础数据表1_业务科室及项目成本人工时累计数 '!$F$119)</f>
        <v>-</v>
      </c>
      <c r="L119" s="31" t="str">
        <f>IF('（一）基础数据表1_业务科室及项目成本人工时累计数 '!$F$119=0,"-",'（八）科室完全成本归集'!$E$117*'（一）基础数据表1_业务科室及项目成本人工时累计数 '!N119/'（一）基础数据表1_业务科室及项目成本人工时累计数 '!$F$119)</f>
        <v>-</v>
      </c>
      <c r="M119" s="31" t="str">
        <f>IF('（一）基础数据表1_业务科室及项目成本人工时累计数 '!$F$119=0,"-",'（八）科室完全成本归集'!$E$117*'（一）基础数据表1_业务科室及项目成本人工时累计数 '!O119/'（一）基础数据表1_业务科室及项目成本人工时累计数 '!$F$119)</f>
        <v>-</v>
      </c>
      <c r="N119" s="31" t="str">
        <f>IF('（一）基础数据表1_业务科室及项目成本人工时累计数 '!$F$119=0,"-",'（八）科室完全成本归集'!$E$117*'（一）基础数据表1_业务科室及项目成本人工时累计数 '!P119/'（一）基础数据表1_业务科室及项目成本人工时累计数 '!$F$119)</f>
        <v>-</v>
      </c>
      <c r="O119" s="31" t="str">
        <f>IF('（一）基础数据表1_业务科室及项目成本人工时累计数 '!$F$119=0,"-",'（八）科室完全成本归集'!$E$117*'（一）基础数据表1_业务科室及项目成本人工时累计数 '!Q119/'（一）基础数据表1_业务科室及项目成本人工时累计数 '!$F$119)</f>
        <v>-</v>
      </c>
      <c r="P119" s="31" t="str">
        <f>IF('（一）基础数据表1_业务科室及项目成本人工时累计数 '!$F$119=0,"-",'（八）科室完全成本归集'!$E$117*'（一）基础数据表1_业务科室及项目成本人工时累计数 '!R119/'（一）基础数据表1_业务科室及项目成本人工时累计数 '!$F$119)</f>
        <v>-</v>
      </c>
      <c r="Q119" s="31" t="str">
        <f>IF('（一）基础数据表1_业务科室及项目成本人工时累计数 '!$F$119=0,"-",'（八）科室完全成本归集'!$E$117*'（一）基础数据表1_业务科室及项目成本人工时累计数 '!S119/'（一）基础数据表1_业务科室及项目成本人工时累计数 '!$F$119)</f>
        <v>-</v>
      </c>
      <c r="R119" s="31" t="str">
        <f>IF('（一）基础数据表1_业务科室及项目成本人工时累计数 '!$F$119=0,"-",'（八）科室完全成本归集'!$E$117*'（一）基础数据表1_业务科室及项目成本人工时累计数 '!T119/'（一）基础数据表1_业务科室及项目成本人工时累计数 '!$F$119)</f>
        <v>-</v>
      </c>
      <c r="S119" s="31" t="str">
        <f>IF('（一）基础数据表1_业务科室及项目成本人工时累计数 '!$F$119=0,"-",'（八）科室完全成本归集'!$E$117*'（一）基础数据表1_业务科室及项目成本人工时累计数 '!U119/'（一）基础数据表1_业务科室及项目成本人工时累计数 '!$F$119)</f>
        <v>-</v>
      </c>
      <c r="T119" s="31" t="str">
        <f>IF('（一）基础数据表1_业务科室及项目成本人工时累计数 '!$F$119=0,"-",'（八）科室完全成本归集'!$E$117*'（一）基础数据表1_业务科室及项目成本人工时累计数 '!V119/'（一）基础数据表1_业务科室及项目成本人工时累计数 '!$F$119)</f>
        <v>-</v>
      </c>
      <c r="U119" s="31" t="str">
        <f>IF('（一）基础数据表1_业务科室及项目成本人工时累计数 '!$F$119=0,"-",'（八）科室完全成本归集'!$E$117*'（一）基础数据表1_业务科室及项目成本人工时累计数 '!W119/'（一）基础数据表1_业务科室及项目成本人工时累计数 '!$F$119)</f>
        <v>-</v>
      </c>
      <c r="V119" s="31" t="str">
        <f>IF('（一）基础数据表1_业务科室及项目成本人工时累计数 '!$F$119=0,"-",'（八）科室完全成本归集'!$E$117*'（一）基础数据表1_业务科室及项目成本人工时累计数 '!X119/'（一）基础数据表1_业务科室及项目成本人工时累计数 '!$F$119)</f>
        <v>-</v>
      </c>
      <c r="W119" s="31" t="str">
        <f>IF('（一）基础数据表1_业务科室及项目成本人工时累计数 '!$F$119=0,"-",'（八）科室完全成本归集'!$E$117*'（一）基础数据表1_业务科室及项目成本人工时累计数 '!Y119/'（一）基础数据表1_业务科室及项目成本人工时累计数 '!$F$119)</f>
        <v>-</v>
      </c>
      <c r="X119" s="42"/>
    </row>
    <row r="120" spans="1:24" x14ac:dyDescent="0.15">
      <c r="A120" s="32">
        <v>2023</v>
      </c>
      <c r="B120" s="32">
        <v>11</v>
      </c>
      <c r="C120" s="36" t="s">
        <v>42</v>
      </c>
      <c r="D120" s="31">
        <f t="shared" si="30"/>
        <v>0</v>
      </c>
      <c r="E120" s="31">
        <f t="shared" si="31"/>
        <v>0</v>
      </c>
      <c r="F120" s="31" t="str">
        <f>IF('（一）基础数据表1_业务科室及项目成本人工时累计数 '!$F$120=0,"-",'（八）科室完全成本归集'!$E$118*'（一）基础数据表1_业务科室及项目成本人工时累计数 '!H120/'（一）基础数据表1_业务科室及项目成本人工时累计数 '!$F$120)</f>
        <v>-</v>
      </c>
      <c r="G120" s="31" t="str">
        <f>IF('（一）基础数据表1_业务科室及项目成本人工时累计数 '!$F$120=0,"-",'（八）科室完全成本归集'!$E$118*'（一）基础数据表1_业务科室及项目成本人工时累计数 '!I120/'（一）基础数据表1_业务科室及项目成本人工时累计数 '!$F$120)</f>
        <v>-</v>
      </c>
      <c r="H120" s="31" t="str">
        <f>IF('（一）基础数据表1_业务科室及项目成本人工时累计数 '!$F$120=0,"-",'（八）科室完全成本归集'!$E$118*'（一）基础数据表1_业务科室及项目成本人工时累计数 '!J120/'（一）基础数据表1_业务科室及项目成本人工时累计数 '!$F$120)</f>
        <v>-</v>
      </c>
      <c r="I120" s="31" t="str">
        <f>IF('（一）基础数据表1_业务科室及项目成本人工时累计数 '!$F$120=0,"-",'（八）科室完全成本归集'!$E$118*'（一）基础数据表1_业务科室及项目成本人工时累计数 '!K120/'（一）基础数据表1_业务科室及项目成本人工时累计数 '!$F$120)</f>
        <v>-</v>
      </c>
      <c r="J120" s="31" t="str">
        <f>IF('（一）基础数据表1_业务科室及项目成本人工时累计数 '!$F$120=0,"-",'（八）科室完全成本归集'!$E$118*'（一）基础数据表1_业务科室及项目成本人工时累计数 '!L120/'（一）基础数据表1_业务科室及项目成本人工时累计数 '!$F$120)</f>
        <v>-</v>
      </c>
      <c r="K120" s="31" t="str">
        <f>IF('（一）基础数据表1_业务科室及项目成本人工时累计数 '!$F$120=0,"-",'（八）科室完全成本归集'!$E$118*'（一）基础数据表1_业务科室及项目成本人工时累计数 '!M120/'（一）基础数据表1_业务科室及项目成本人工时累计数 '!$F$120)</f>
        <v>-</v>
      </c>
      <c r="L120" s="31" t="str">
        <f>IF('（一）基础数据表1_业务科室及项目成本人工时累计数 '!$F$120=0,"-",'（八）科室完全成本归集'!$E$118*'（一）基础数据表1_业务科室及项目成本人工时累计数 '!N120/'（一）基础数据表1_业务科室及项目成本人工时累计数 '!$F$120)</f>
        <v>-</v>
      </c>
      <c r="M120" s="31" t="str">
        <f>IF('（一）基础数据表1_业务科室及项目成本人工时累计数 '!$F$120=0,"-",'（八）科室完全成本归集'!$E$118*'（一）基础数据表1_业务科室及项目成本人工时累计数 '!O120/'（一）基础数据表1_业务科室及项目成本人工时累计数 '!$F$120)</f>
        <v>-</v>
      </c>
      <c r="N120" s="31" t="str">
        <f>IF('（一）基础数据表1_业务科室及项目成本人工时累计数 '!$F$120=0,"-",'（八）科室完全成本归集'!$E$118*'（一）基础数据表1_业务科室及项目成本人工时累计数 '!P120/'（一）基础数据表1_业务科室及项目成本人工时累计数 '!$F$120)</f>
        <v>-</v>
      </c>
      <c r="O120" s="31" t="str">
        <f>IF('（一）基础数据表1_业务科室及项目成本人工时累计数 '!$F$120=0,"-",'（八）科室完全成本归集'!$E$118*'（一）基础数据表1_业务科室及项目成本人工时累计数 '!Q120/'（一）基础数据表1_业务科室及项目成本人工时累计数 '!$F$120)</f>
        <v>-</v>
      </c>
      <c r="P120" s="31" t="str">
        <f>IF('（一）基础数据表1_业务科室及项目成本人工时累计数 '!$F$120=0,"-",'（八）科室完全成本归集'!$E$118*'（一）基础数据表1_业务科室及项目成本人工时累计数 '!R120/'（一）基础数据表1_业务科室及项目成本人工时累计数 '!$F$120)</f>
        <v>-</v>
      </c>
      <c r="Q120" s="31" t="str">
        <f>IF('（一）基础数据表1_业务科室及项目成本人工时累计数 '!$F$120=0,"-",'（八）科室完全成本归集'!$E$118*'（一）基础数据表1_业务科室及项目成本人工时累计数 '!S120/'（一）基础数据表1_业务科室及项目成本人工时累计数 '!$F$120)</f>
        <v>-</v>
      </c>
      <c r="R120" s="31" t="str">
        <f>IF('（一）基础数据表1_业务科室及项目成本人工时累计数 '!$F$120=0,"-",'（八）科室完全成本归集'!$E$118*'（一）基础数据表1_业务科室及项目成本人工时累计数 '!T120/'（一）基础数据表1_业务科室及项目成本人工时累计数 '!$F$120)</f>
        <v>-</v>
      </c>
      <c r="S120" s="31" t="str">
        <f>IF('（一）基础数据表1_业务科室及项目成本人工时累计数 '!$F$120=0,"-",'（八）科室完全成本归集'!$E$118*'（一）基础数据表1_业务科室及项目成本人工时累计数 '!U120/'（一）基础数据表1_业务科室及项目成本人工时累计数 '!$F$120)</f>
        <v>-</v>
      </c>
      <c r="T120" s="31" t="str">
        <f>IF('（一）基础数据表1_业务科室及项目成本人工时累计数 '!$F$120=0,"-",'（八）科室完全成本归集'!$E$118*'（一）基础数据表1_业务科室及项目成本人工时累计数 '!V120/'（一）基础数据表1_业务科室及项目成本人工时累计数 '!$F$120)</f>
        <v>-</v>
      </c>
      <c r="U120" s="31" t="str">
        <f>IF('（一）基础数据表1_业务科室及项目成本人工时累计数 '!$F$120=0,"-",'（八）科室完全成本归集'!$E$118*'（一）基础数据表1_业务科室及项目成本人工时累计数 '!W120/'（一）基础数据表1_业务科室及项目成本人工时累计数 '!$F$120)</f>
        <v>-</v>
      </c>
      <c r="V120" s="31" t="str">
        <f>IF('（一）基础数据表1_业务科室及项目成本人工时累计数 '!$F$120=0,"-",'（八）科室完全成本归集'!$E$118*'（一）基础数据表1_业务科室及项目成本人工时累计数 '!X120/'（一）基础数据表1_业务科室及项目成本人工时累计数 '!$F$120)</f>
        <v>-</v>
      </c>
      <c r="W120" s="31" t="str">
        <f>IF('（一）基础数据表1_业务科室及项目成本人工时累计数 '!$F$120=0,"-",'（八）科室完全成本归集'!$E$118*'（一）基础数据表1_业务科室及项目成本人工时累计数 '!Y120/'（一）基础数据表1_业务科室及项目成本人工时累计数 '!$F$120)</f>
        <v>-</v>
      </c>
      <c r="X120" s="42"/>
    </row>
    <row r="121" spans="1:24" x14ac:dyDescent="0.15">
      <c r="A121" s="32">
        <v>2023</v>
      </c>
      <c r="B121" s="32">
        <v>11</v>
      </c>
      <c r="C121" s="36" t="s">
        <v>43</v>
      </c>
      <c r="D121" s="31">
        <f t="shared" si="30"/>
        <v>0</v>
      </c>
      <c r="E121" s="31">
        <f t="shared" si="31"/>
        <v>0</v>
      </c>
      <c r="F121" s="31" t="str">
        <f>IF('（一）基础数据表1_业务科室及项目成本人工时累计数 '!$F$121=0,"-",'（八）科室完全成本归集'!$E$119*'（一）基础数据表1_业务科室及项目成本人工时累计数 '!H121/'（一）基础数据表1_业务科室及项目成本人工时累计数 '!$F$121)</f>
        <v>-</v>
      </c>
      <c r="G121" s="31" t="str">
        <f>IF('（一）基础数据表1_业务科室及项目成本人工时累计数 '!$F$121=0,"-",'（八）科室完全成本归集'!$E$119*'（一）基础数据表1_业务科室及项目成本人工时累计数 '!I121/'（一）基础数据表1_业务科室及项目成本人工时累计数 '!$F$121)</f>
        <v>-</v>
      </c>
      <c r="H121" s="31" t="str">
        <f>IF('（一）基础数据表1_业务科室及项目成本人工时累计数 '!$F$121=0,"-",'（八）科室完全成本归集'!$E$119*'（一）基础数据表1_业务科室及项目成本人工时累计数 '!J121/'（一）基础数据表1_业务科室及项目成本人工时累计数 '!$F$121)</f>
        <v>-</v>
      </c>
      <c r="I121" s="31" t="str">
        <f>IF('（一）基础数据表1_业务科室及项目成本人工时累计数 '!$F$121=0,"-",'（八）科室完全成本归集'!$E$119*'（一）基础数据表1_业务科室及项目成本人工时累计数 '!K121/'（一）基础数据表1_业务科室及项目成本人工时累计数 '!$F$121)</f>
        <v>-</v>
      </c>
      <c r="J121" s="31" t="str">
        <f>IF('（一）基础数据表1_业务科室及项目成本人工时累计数 '!$F$121=0,"-",'（八）科室完全成本归集'!$E$119*'（一）基础数据表1_业务科室及项目成本人工时累计数 '!L121/'（一）基础数据表1_业务科室及项目成本人工时累计数 '!$F$121)</f>
        <v>-</v>
      </c>
      <c r="K121" s="31" t="str">
        <f>IF('（一）基础数据表1_业务科室及项目成本人工时累计数 '!$F$121=0,"-",'（八）科室完全成本归集'!$E$119*'（一）基础数据表1_业务科室及项目成本人工时累计数 '!M121/'（一）基础数据表1_业务科室及项目成本人工时累计数 '!$F$121)</f>
        <v>-</v>
      </c>
      <c r="L121" s="31" t="str">
        <f>IF('（一）基础数据表1_业务科室及项目成本人工时累计数 '!$F$121=0,"-",'（八）科室完全成本归集'!$E$119*'（一）基础数据表1_业务科室及项目成本人工时累计数 '!N121/'（一）基础数据表1_业务科室及项目成本人工时累计数 '!$F$121)</f>
        <v>-</v>
      </c>
      <c r="M121" s="31" t="str">
        <f>IF('（一）基础数据表1_业务科室及项目成本人工时累计数 '!$F$121=0,"-",'（八）科室完全成本归集'!$E$119*'（一）基础数据表1_业务科室及项目成本人工时累计数 '!O121/'（一）基础数据表1_业务科室及项目成本人工时累计数 '!$F$121)</f>
        <v>-</v>
      </c>
      <c r="N121" s="31" t="str">
        <f>IF('（一）基础数据表1_业务科室及项目成本人工时累计数 '!$F$121=0,"-",'（八）科室完全成本归集'!$E$119*'（一）基础数据表1_业务科室及项目成本人工时累计数 '!P121/'（一）基础数据表1_业务科室及项目成本人工时累计数 '!$F$121)</f>
        <v>-</v>
      </c>
      <c r="O121" s="31" t="str">
        <f>IF('（一）基础数据表1_业务科室及项目成本人工时累计数 '!$F$121=0,"-",'（八）科室完全成本归集'!$E$119*'（一）基础数据表1_业务科室及项目成本人工时累计数 '!Q121/'（一）基础数据表1_业务科室及项目成本人工时累计数 '!$F$121)</f>
        <v>-</v>
      </c>
      <c r="P121" s="31" t="str">
        <f>IF('（一）基础数据表1_业务科室及项目成本人工时累计数 '!$F$121=0,"-",'（八）科室完全成本归集'!$E$119*'（一）基础数据表1_业务科室及项目成本人工时累计数 '!R121/'（一）基础数据表1_业务科室及项目成本人工时累计数 '!$F$121)</f>
        <v>-</v>
      </c>
      <c r="Q121" s="31" t="str">
        <f>IF('（一）基础数据表1_业务科室及项目成本人工时累计数 '!$F$121=0,"-",'（八）科室完全成本归集'!$E$119*'（一）基础数据表1_业务科室及项目成本人工时累计数 '!S121/'（一）基础数据表1_业务科室及项目成本人工时累计数 '!$F$121)</f>
        <v>-</v>
      </c>
      <c r="R121" s="31" t="str">
        <f>IF('（一）基础数据表1_业务科室及项目成本人工时累计数 '!$F$121=0,"-",'（八）科室完全成本归集'!$E$119*'（一）基础数据表1_业务科室及项目成本人工时累计数 '!T121/'（一）基础数据表1_业务科室及项目成本人工时累计数 '!$F$121)</f>
        <v>-</v>
      </c>
      <c r="S121" s="31" t="str">
        <f>IF('（一）基础数据表1_业务科室及项目成本人工时累计数 '!$F$121=0,"-",'（八）科室完全成本归集'!$E$119*'（一）基础数据表1_业务科室及项目成本人工时累计数 '!U121/'（一）基础数据表1_业务科室及项目成本人工时累计数 '!$F$121)</f>
        <v>-</v>
      </c>
      <c r="T121" s="31" t="str">
        <f>IF('（一）基础数据表1_业务科室及项目成本人工时累计数 '!$F$121=0,"-",'（八）科室完全成本归集'!$E$119*'（一）基础数据表1_业务科室及项目成本人工时累计数 '!V121/'（一）基础数据表1_业务科室及项目成本人工时累计数 '!$F$121)</f>
        <v>-</v>
      </c>
      <c r="U121" s="31" t="str">
        <f>IF('（一）基础数据表1_业务科室及项目成本人工时累计数 '!$F$121=0,"-",'（八）科室完全成本归集'!$E$119*'（一）基础数据表1_业务科室及项目成本人工时累计数 '!W121/'（一）基础数据表1_业务科室及项目成本人工时累计数 '!$F$121)</f>
        <v>-</v>
      </c>
      <c r="V121" s="31" t="str">
        <f>IF('（一）基础数据表1_业务科室及项目成本人工时累计数 '!$F$121=0,"-",'（八）科室完全成本归集'!$E$119*'（一）基础数据表1_业务科室及项目成本人工时累计数 '!X121/'（一）基础数据表1_业务科室及项目成本人工时累计数 '!$F$121)</f>
        <v>-</v>
      </c>
      <c r="W121" s="31" t="str">
        <f>IF('（一）基础数据表1_业务科室及项目成本人工时累计数 '!$F$121=0,"-",'（八）科室完全成本归集'!$E$119*'（一）基础数据表1_业务科室及项目成本人工时累计数 '!Y121/'（一）基础数据表1_业务科室及项目成本人工时累计数 '!$F$121)</f>
        <v>-</v>
      </c>
      <c r="X121" s="42"/>
    </row>
    <row r="122" spans="1:24" x14ac:dyDescent="0.15">
      <c r="A122" s="32">
        <v>2023</v>
      </c>
      <c r="B122" s="32">
        <v>11</v>
      </c>
      <c r="C122" s="36" t="s">
        <v>37</v>
      </c>
      <c r="D122" s="31">
        <f t="shared" si="30"/>
        <v>0</v>
      </c>
      <c r="E122" s="31">
        <f t="shared" si="31"/>
        <v>0</v>
      </c>
      <c r="F122" s="31" t="str">
        <f>IF('（一）基础数据表1_业务科室及项目成本人工时累计数 '!$F$122=0,"-",'（八）科室完全成本归集'!$E$120*'（一）基础数据表1_业务科室及项目成本人工时累计数 '!H122/'（一）基础数据表1_业务科室及项目成本人工时累计数 '!$F$122)</f>
        <v>-</v>
      </c>
      <c r="G122" s="31" t="str">
        <f>IF('（一）基础数据表1_业务科室及项目成本人工时累计数 '!$F$122=0,"-",'（八）科室完全成本归集'!$E$120*'（一）基础数据表1_业务科室及项目成本人工时累计数 '!I122/'（一）基础数据表1_业务科室及项目成本人工时累计数 '!$F$122)</f>
        <v>-</v>
      </c>
      <c r="H122" s="31" t="str">
        <f>IF('（一）基础数据表1_业务科室及项目成本人工时累计数 '!$F$122=0,"-",'（八）科室完全成本归集'!$E$120*'（一）基础数据表1_业务科室及项目成本人工时累计数 '!J122/'（一）基础数据表1_业务科室及项目成本人工时累计数 '!$F$122)</f>
        <v>-</v>
      </c>
      <c r="I122" s="31" t="str">
        <f>IF('（一）基础数据表1_业务科室及项目成本人工时累计数 '!$F$122=0,"-",'（八）科室完全成本归集'!$E$120*'（一）基础数据表1_业务科室及项目成本人工时累计数 '!K122/'（一）基础数据表1_业务科室及项目成本人工时累计数 '!$F$122)</f>
        <v>-</v>
      </c>
      <c r="J122" s="31" t="str">
        <f>IF('（一）基础数据表1_业务科室及项目成本人工时累计数 '!$F$122=0,"-",'（八）科室完全成本归集'!$E$120*'（一）基础数据表1_业务科室及项目成本人工时累计数 '!L122/'（一）基础数据表1_业务科室及项目成本人工时累计数 '!$F$122)</f>
        <v>-</v>
      </c>
      <c r="K122" s="31" t="str">
        <f>IF('（一）基础数据表1_业务科室及项目成本人工时累计数 '!$F$122=0,"-",'（八）科室完全成本归集'!$E$120*'（一）基础数据表1_业务科室及项目成本人工时累计数 '!M122/'（一）基础数据表1_业务科室及项目成本人工时累计数 '!$F$122)</f>
        <v>-</v>
      </c>
      <c r="L122" s="31" t="str">
        <f>IF('（一）基础数据表1_业务科室及项目成本人工时累计数 '!$F$122=0,"-",'（八）科室完全成本归集'!$E$120*'（一）基础数据表1_业务科室及项目成本人工时累计数 '!N122/'（一）基础数据表1_业务科室及项目成本人工时累计数 '!$F$122)</f>
        <v>-</v>
      </c>
      <c r="M122" s="31" t="str">
        <f>IF('（一）基础数据表1_业务科室及项目成本人工时累计数 '!$F$122=0,"-",'（八）科室完全成本归集'!$E$120*'（一）基础数据表1_业务科室及项目成本人工时累计数 '!O122/'（一）基础数据表1_业务科室及项目成本人工时累计数 '!$F$122)</f>
        <v>-</v>
      </c>
      <c r="N122" s="31" t="str">
        <f>IF('（一）基础数据表1_业务科室及项目成本人工时累计数 '!$F$122=0,"-",'（八）科室完全成本归集'!$E$120*'（一）基础数据表1_业务科室及项目成本人工时累计数 '!P122/'（一）基础数据表1_业务科室及项目成本人工时累计数 '!$F$122)</f>
        <v>-</v>
      </c>
      <c r="O122" s="31" t="str">
        <f>IF('（一）基础数据表1_业务科室及项目成本人工时累计数 '!$F$122=0,"-",'（八）科室完全成本归集'!$E$120*'（一）基础数据表1_业务科室及项目成本人工时累计数 '!Q122/'（一）基础数据表1_业务科室及项目成本人工时累计数 '!$F$122)</f>
        <v>-</v>
      </c>
      <c r="P122" s="31" t="str">
        <f>IF('（一）基础数据表1_业务科室及项目成本人工时累计数 '!$F$122=0,"-",'（八）科室完全成本归集'!$E$120*'（一）基础数据表1_业务科室及项目成本人工时累计数 '!R122/'（一）基础数据表1_业务科室及项目成本人工时累计数 '!$F$122)</f>
        <v>-</v>
      </c>
      <c r="Q122" s="31" t="str">
        <f>IF('（一）基础数据表1_业务科室及项目成本人工时累计数 '!$F$122=0,"-",'（八）科室完全成本归集'!$E$120*'（一）基础数据表1_业务科室及项目成本人工时累计数 '!S122/'（一）基础数据表1_业务科室及项目成本人工时累计数 '!$F$122)</f>
        <v>-</v>
      </c>
      <c r="R122" s="31" t="str">
        <f>IF('（一）基础数据表1_业务科室及项目成本人工时累计数 '!$F$122=0,"-",'（八）科室完全成本归集'!$E$120*'（一）基础数据表1_业务科室及项目成本人工时累计数 '!T122/'（一）基础数据表1_业务科室及项目成本人工时累计数 '!$F$122)</f>
        <v>-</v>
      </c>
      <c r="S122" s="31" t="str">
        <f>IF('（一）基础数据表1_业务科室及项目成本人工时累计数 '!$F$122=0,"-",'（八）科室完全成本归集'!$E$120*'（一）基础数据表1_业务科室及项目成本人工时累计数 '!U122/'（一）基础数据表1_业务科室及项目成本人工时累计数 '!$F$122)</f>
        <v>-</v>
      </c>
      <c r="T122" s="31" t="str">
        <f>IF('（一）基础数据表1_业务科室及项目成本人工时累计数 '!$F$122=0,"-",'（八）科室完全成本归集'!$E$120*'（一）基础数据表1_业务科室及项目成本人工时累计数 '!V122/'（一）基础数据表1_业务科室及项目成本人工时累计数 '!$F$122)</f>
        <v>-</v>
      </c>
      <c r="U122" s="31" t="str">
        <f>IF('（一）基础数据表1_业务科室及项目成本人工时累计数 '!$F$122=0,"-",'（八）科室完全成本归集'!$E$120*'（一）基础数据表1_业务科室及项目成本人工时累计数 '!W122/'（一）基础数据表1_业务科室及项目成本人工时累计数 '!$F$122)</f>
        <v>-</v>
      </c>
      <c r="V122" s="31" t="str">
        <f>IF('（一）基础数据表1_业务科室及项目成本人工时累计数 '!$F$122=0,"-",'（八）科室完全成本归集'!$E$120*'（一）基础数据表1_业务科室及项目成本人工时累计数 '!X122/'（一）基础数据表1_业务科室及项目成本人工时累计数 '!$F$122)</f>
        <v>-</v>
      </c>
      <c r="W122" s="31" t="str">
        <f>IF('（一）基础数据表1_业务科室及项目成本人工时累计数 '!$F$122=0,"-",'（八）科室完全成本归集'!$E$120*'（一）基础数据表1_业务科室及项目成本人工时累计数 '!Y122/'（一）基础数据表1_业务科室及项目成本人工时累计数 '!$F$122)</f>
        <v>-</v>
      </c>
      <c r="X122" s="42"/>
    </row>
    <row r="123" spans="1:24" x14ac:dyDescent="0.15">
      <c r="A123" s="32">
        <v>2023</v>
      </c>
      <c r="B123" s="32">
        <v>11</v>
      </c>
      <c r="C123" s="36" t="s">
        <v>39</v>
      </c>
      <c r="D123" s="31">
        <f t="shared" si="30"/>
        <v>0</v>
      </c>
      <c r="E123" s="31">
        <f t="shared" si="31"/>
        <v>0</v>
      </c>
      <c r="F123" s="31" t="str">
        <f>IF('（一）基础数据表1_业务科室及项目成本人工时累计数 '!$F$123=0,"-",'（八）科室完全成本归集'!$E$121*'（一）基础数据表1_业务科室及项目成本人工时累计数 '!H123/'（一）基础数据表1_业务科室及项目成本人工时累计数 '!$F$123)</f>
        <v>-</v>
      </c>
      <c r="G123" s="31" t="str">
        <f>IF('（一）基础数据表1_业务科室及项目成本人工时累计数 '!$F$123=0,"-",'（八）科室完全成本归集'!$E$121*'（一）基础数据表1_业务科室及项目成本人工时累计数 '!I123/'（一）基础数据表1_业务科室及项目成本人工时累计数 '!$F$123)</f>
        <v>-</v>
      </c>
      <c r="H123" s="31" t="str">
        <f>IF('（一）基础数据表1_业务科室及项目成本人工时累计数 '!$F$123=0,"-",'（八）科室完全成本归集'!$E$121*'（一）基础数据表1_业务科室及项目成本人工时累计数 '!J123/'（一）基础数据表1_业务科室及项目成本人工时累计数 '!$F$123)</f>
        <v>-</v>
      </c>
      <c r="I123" s="31" t="str">
        <f>IF('（一）基础数据表1_业务科室及项目成本人工时累计数 '!$F$123=0,"-",'（八）科室完全成本归集'!$E$121*'（一）基础数据表1_业务科室及项目成本人工时累计数 '!K123/'（一）基础数据表1_业务科室及项目成本人工时累计数 '!$F$123)</f>
        <v>-</v>
      </c>
      <c r="J123" s="31" t="str">
        <f>IF('（一）基础数据表1_业务科室及项目成本人工时累计数 '!$F$123=0,"-",'（八）科室完全成本归集'!$E$121*'（一）基础数据表1_业务科室及项目成本人工时累计数 '!L123/'（一）基础数据表1_业务科室及项目成本人工时累计数 '!$F$123)</f>
        <v>-</v>
      </c>
      <c r="K123" s="31" t="str">
        <f>IF('（一）基础数据表1_业务科室及项目成本人工时累计数 '!$F$123=0,"-",'（八）科室完全成本归集'!$E$121*'（一）基础数据表1_业务科室及项目成本人工时累计数 '!M123/'（一）基础数据表1_业务科室及项目成本人工时累计数 '!$F$123)</f>
        <v>-</v>
      </c>
      <c r="L123" s="31" t="str">
        <f>IF('（一）基础数据表1_业务科室及项目成本人工时累计数 '!$F$123=0,"-",'（八）科室完全成本归集'!$E$121*'（一）基础数据表1_业务科室及项目成本人工时累计数 '!N123/'（一）基础数据表1_业务科室及项目成本人工时累计数 '!$F$123)</f>
        <v>-</v>
      </c>
      <c r="M123" s="31" t="str">
        <f>IF('（一）基础数据表1_业务科室及项目成本人工时累计数 '!$F$123=0,"-",'（八）科室完全成本归集'!$E$121*'（一）基础数据表1_业务科室及项目成本人工时累计数 '!O123/'（一）基础数据表1_业务科室及项目成本人工时累计数 '!$F$123)</f>
        <v>-</v>
      </c>
      <c r="N123" s="31" t="str">
        <f>IF('（一）基础数据表1_业务科室及项目成本人工时累计数 '!$F$123=0,"-",'（八）科室完全成本归集'!$E$121*'（一）基础数据表1_业务科室及项目成本人工时累计数 '!P123/'（一）基础数据表1_业务科室及项目成本人工时累计数 '!$F$123)</f>
        <v>-</v>
      </c>
      <c r="O123" s="31" t="str">
        <f>IF('（一）基础数据表1_业务科室及项目成本人工时累计数 '!$F$123=0,"-",'（八）科室完全成本归集'!$E$121*'（一）基础数据表1_业务科室及项目成本人工时累计数 '!Q123/'（一）基础数据表1_业务科室及项目成本人工时累计数 '!$F$123)</f>
        <v>-</v>
      </c>
      <c r="P123" s="31" t="str">
        <f>IF('（一）基础数据表1_业务科室及项目成本人工时累计数 '!$F$123=0,"-",'（八）科室完全成本归集'!$E$121*'（一）基础数据表1_业务科室及项目成本人工时累计数 '!R123/'（一）基础数据表1_业务科室及项目成本人工时累计数 '!$F$123)</f>
        <v>-</v>
      </c>
      <c r="Q123" s="31" t="str">
        <f>IF('（一）基础数据表1_业务科室及项目成本人工时累计数 '!$F$123=0,"-",'（八）科室完全成本归集'!$E$121*'（一）基础数据表1_业务科室及项目成本人工时累计数 '!S123/'（一）基础数据表1_业务科室及项目成本人工时累计数 '!$F$123)</f>
        <v>-</v>
      </c>
      <c r="R123" s="31" t="str">
        <f>IF('（一）基础数据表1_业务科室及项目成本人工时累计数 '!$F$123=0,"-",'（八）科室完全成本归集'!$E$121*'（一）基础数据表1_业务科室及项目成本人工时累计数 '!T123/'（一）基础数据表1_业务科室及项目成本人工时累计数 '!$F$123)</f>
        <v>-</v>
      </c>
      <c r="S123" s="31" t="str">
        <f>IF('（一）基础数据表1_业务科室及项目成本人工时累计数 '!$F$123=0,"-",'（八）科室完全成本归集'!$E$121*'（一）基础数据表1_业务科室及项目成本人工时累计数 '!U123/'（一）基础数据表1_业务科室及项目成本人工时累计数 '!$F$123)</f>
        <v>-</v>
      </c>
      <c r="T123" s="31" t="str">
        <f>IF('（一）基础数据表1_业务科室及项目成本人工时累计数 '!$F$123=0,"-",'（八）科室完全成本归集'!$E$121*'（一）基础数据表1_业务科室及项目成本人工时累计数 '!V123/'（一）基础数据表1_业务科室及项目成本人工时累计数 '!$F$123)</f>
        <v>-</v>
      </c>
      <c r="U123" s="31" t="str">
        <f>IF('（一）基础数据表1_业务科室及项目成本人工时累计数 '!$F$123=0,"-",'（八）科室完全成本归集'!$E$121*'（一）基础数据表1_业务科室及项目成本人工时累计数 '!W123/'（一）基础数据表1_业务科室及项目成本人工时累计数 '!$F$123)</f>
        <v>-</v>
      </c>
      <c r="V123" s="31" t="str">
        <f>IF('（一）基础数据表1_业务科室及项目成本人工时累计数 '!$F$123=0,"-",'（八）科室完全成本归集'!$E$121*'（一）基础数据表1_业务科室及项目成本人工时累计数 '!X123/'（一）基础数据表1_业务科室及项目成本人工时累计数 '!$F$123)</f>
        <v>-</v>
      </c>
      <c r="W123" s="31" t="str">
        <f>IF('（一）基础数据表1_业务科室及项目成本人工时累计数 '!$F$123=0,"-",'（八）科室完全成本归集'!$E$121*'（一）基础数据表1_业务科室及项目成本人工时累计数 '!Y123/'（一）基础数据表1_业务科室及项目成本人工时累计数 '!$F$123)</f>
        <v>-</v>
      </c>
      <c r="X123" s="42"/>
    </row>
    <row r="124" spans="1:24" x14ac:dyDescent="0.15">
      <c r="A124" s="32">
        <v>2023</v>
      </c>
      <c r="B124" s="32">
        <v>11</v>
      </c>
      <c r="C124" s="36" t="s">
        <v>71</v>
      </c>
      <c r="D124" s="31">
        <f t="shared" si="30"/>
        <v>0</v>
      </c>
      <c r="E124" s="31">
        <f t="shared" si="31"/>
        <v>0</v>
      </c>
      <c r="F124" s="31"/>
      <c r="G124" s="31"/>
      <c r="H124" s="31"/>
      <c r="I124" s="31"/>
      <c r="J124" s="31"/>
      <c r="K124" s="31"/>
      <c r="L124" s="31"/>
      <c r="M124" s="31"/>
      <c r="N124" s="31" t="str">
        <f>IF(SUM('（一）基础数据表1_业务科室及项目成本人工时累计数 '!$P$124:$Y$124)=0,"-",'（八）科室完全成本归集'!$E$122*'（一）基础数据表1_业务科室及项目成本人工时累计数 '!P124/SUM('（一）基础数据表1_业务科室及项目成本人工时累计数 '!$P$124:$Y$124))</f>
        <v>-</v>
      </c>
      <c r="O124" s="31" t="str">
        <f>IF(SUM('（一）基础数据表1_业务科室及项目成本人工时累计数 '!$P$124:$Y$124)=0,"-",'（八）科室完全成本归集'!$E$122*'（一）基础数据表1_业务科室及项目成本人工时累计数 '!Q124/SUM('（一）基础数据表1_业务科室及项目成本人工时累计数 '!$P$124:$Y$124))</f>
        <v>-</v>
      </c>
      <c r="P124" s="31" t="str">
        <f>IF(SUM('（一）基础数据表1_业务科室及项目成本人工时累计数 '!$P$124:$Y$124)=0,"-",'（八）科室完全成本归集'!$E$122*'（一）基础数据表1_业务科室及项目成本人工时累计数 '!R124/SUM('（一）基础数据表1_业务科室及项目成本人工时累计数 '!$P$124:$Y$124))</f>
        <v>-</v>
      </c>
      <c r="Q124" s="31" t="str">
        <f>IF(SUM('（一）基础数据表1_业务科室及项目成本人工时累计数 '!$P$124:$Y$124)=0,"-",'（八）科室完全成本归集'!$E$122*'（一）基础数据表1_业务科室及项目成本人工时累计数 '!S124/SUM('（一）基础数据表1_业务科室及项目成本人工时累计数 '!$P$124:$Y$124))</f>
        <v>-</v>
      </c>
      <c r="R124" s="31" t="str">
        <f>IF(SUM('（一）基础数据表1_业务科室及项目成本人工时累计数 '!$P$124:$Y$124)=0,"-",'（八）科室完全成本归集'!$E$122*'（一）基础数据表1_业务科室及项目成本人工时累计数 '!T124/SUM('（一）基础数据表1_业务科室及项目成本人工时累计数 '!$P$124:$Y$124))</f>
        <v>-</v>
      </c>
      <c r="S124" s="31" t="str">
        <f>IF(SUM('（一）基础数据表1_业务科室及项目成本人工时累计数 '!$P$124:$Y$124)=0,"-",'（八）科室完全成本归集'!$E$122*'（一）基础数据表1_业务科室及项目成本人工时累计数 '!U124/SUM('（一）基础数据表1_业务科室及项目成本人工时累计数 '!$P$124:$Y$124))</f>
        <v>-</v>
      </c>
      <c r="T124" s="31" t="str">
        <f>IF(SUM('（一）基础数据表1_业务科室及项目成本人工时累计数 '!$P$124:$Y$124)=0,"-",'（八）科室完全成本归集'!$E$122*'（一）基础数据表1_业务科室及项目成本人工时累计数 '!V124/SUM('（一）基础数据表1_业务科室及项目成本人工时累计数 '!$P$124:$Y$124))</f>
        <v>-</v>
      </c>
      <c r="U124" s="31" t="str">
        <f>IF(SUM('（一）基础数据表1_业务科室及项目成本人工时累计数 '!$P$124:$Y$124)=0,"-",'（八）科室完全成本归集'!$E$122*'（一）基础数据表1_业务科室及项目成本人工时累计数 '!W124/SUM('（一）基础数据表1_业务科室及项目成本人工时累计数 '!$P$124:$Y$124))</f>
        <v>-</v>
      </c>
      <c r="V124" s="31" t="str">
        <f>IF(SUM('（一）基础数据表1_业务科室及项目成本人工时累计数 '!$P$124:$Y$124)=0,"-",'（八）科室完全成本归集'!$E$122*'（一）基础数据表1_业务科室及项目成本人工时累计数 '!X124/SUM('（一）基础数据表1_业务科室及项目成本人工时累计数 '!$P$124:$Y$124))</f>
        <v>-</v>
      </c>
      <c r="W124" s="31" t="str">
        <f>IF(SUM('（一）基础数据表1_业务科室及项目成本人工时累计数 '!$P$124:$Y$124)=0,"-",'（八）科室完全成本归集'!$E$122*'（一）基础数据表1_业务科室及项目成本人工时累计数 '!Y124/SUM('（一）基础数据表1_业务科室及项目成本人工时累计数 '!$P$124:$Y$124))</f>
        <v>-</v>
      </c>
      <c r="X124" s="42"/>
    </row>
    <row r="125" spans="1:24" x14ac:dyDescent="0.15">
      <c r="A125" s="32">
        <v>2023</v>
      </c>
      <c r="B125" s="32">
        <v>11</v>
      </c>
      <c r="C125" s="36" t="s">
        <v>72</v>
      </c>
      <c r="D125" s="31">
        <f t="shared" si="30"/>
        <v>0</v>
      </c>
      <c r="E125" s="31">
        <f t="shared" si="31"/>
        <v>0</v>
      </c>
      <c r="F125" s="31"/>
      <c r="G125" s="31"/>
      <c r="H125" s="31"/>
      <c r="I125" s="31"/>
      <c r="J125" s="31"/>
      <c r="K125" s="31"/>
      <c r="L125" s="31"/>
      <c r="M125" s="31"/>
      <c r="N125" s="31" t="str">
        <f>IF(SUM('（一）基础数据表1_业务科室及项目成本人工时累计数 '!$P$125:$Y$125)=0,"-",'（八）科室完全成本归集'!$E$123*'（一）基础数据表1_业务科室及项目成本人工时累计数 '!P125/SUM('（一）基础数据表1_业务科室及项目成本人工时累计数 '!$P$125:$Y$125))</f>
        <v>-</v>
      </c>
      <c r="O125" s="31" t="str">
        <f>IF(SUM('（一）基础数据表1_业务科室及项目成本人工时累计数 '!$P$125:$Y$125)=0,"-",'（八）科室完全成本归集'!$E$123*'（一）基础数据表1_业务科室及项目成本人工时累计数 '!Q125/SUM('（一）基础数据表1_业务科室及项目成本人工时累计数 '!$P$125:$Y$125))</f>
        <v>-</v>
      </c>
      <c r="P125" s="31" t="str">
        <f>IF(SUM('（一）基础数据表1_业务科室及项目成本人工时累计数 '!$P$125:$Y$125)=0,"-",'（八）科室完全成本归集'!$E$123*'（一）基础数据表1_业务科室及项目成本人工时累计数 '!R125/SUM('（一）基础数据表1_业务科室及项目成本人工时累计数 '!$P$125:$Y$125))</f>
        <v>-</v>
      </c>
      <c r="Q125" s="31" t="str">
        <f>IF(SUM('（一）基础数据表1_业务科室及项目成本人工时累计数 '!$P$125:$Y$125)=0,"-",'（八）科室完全成本归集'!$E$123*'（一）基础数据表1_业务科室及项目成本人工时累计数 '!S125/SUM('（一）基础数据表1_业务科室及项目成本人工时累计数 '!$P$125:$Y$125))</f>
        <v>-</v>
      </c>
      <c r="R125" s="31" t="str">
        <f>IF(SUM('（一）基础数据表1_业务科室及项目成本人工时累计数 '!$P$125:$Y$125)=0,"-",'（八）科室完全成本归集'!$E$123*'（一）基础数据表1_业务科室及项目成本人工时累计数 '!T125/SUM('（一）基础数据表1_业务科室及项目成本人工时累计数 '!$P$125:$Y$125))</f>
        <v>-</v>
      </c>
      <c r="S125" s="31" t="str">
        <f>IF(SUM('（一）基础数据表1_业务科室及项目成本人工时累计数 '!$P$125:$Y$125)=0,"-",'（八）科室完全成本归集'!$E$123*'（一）基础数据表1_业务科室及项目成本人工时累计数 '!U125/SUM('（一）基础数据表1_业务科室及项目成本人工时累计数 '!$P$125:$Y$125))</f>
        <v>-</v>
      </c>
      <c r="T125" s="31" t="str">
        <f>IF(SUM('（一）基础数据表1_业务科室及项目成本人工时累计数 '!$P$125:$Y$125)=0,"-",'（八）科室完全成本归集'!$E$123*'（一）基础数据表1_业务科室及项目成本人工时累计数 '!V125/SUM('（一）基础数据表1_业务科室及项目成本人工时累计数 '!$P$125:$Y$125))</f>
        <v>-</v>
      </c>
      <c r="U125" s="31" t="str">
        <f>IF(SUM('（一）基础数据表1_业务科室及项目成本人工时累计数 '!$P$125:$Y$125)=0,"-",'（八）科室完全成本归集'!$E$123*'（一）基础数据表1_业务科室及项目成本人工时累计数 '!W125/SUM('（一）基础数据表1_业务科室及项目成本人工时累计数 '!$P$125:$Y$125))</f>
        <v>-</v>
      </c>
      <c r="V125" s="31" t="str">
        <f>IF(SUM('（一）基础数据表1_业务科室及项目成本人工时累计数 '!$P$125:$Y$125)=0,"-",'（八）科室完全成本归集'!$E$123*'（一）基础数据表1_业务科室及项目成本人工时累计数 '!X125/SUM('（一）基础数据表1_业务科室及项目成本人工时累计数 '!$P$125:$Y$125))</f>
        <v>-</v>
      </c>
      <c r="W125" s="31" t="str">
        <f>IF(SUM('（一）基础数据表1_业务科室及项目成本人工时累计数 '!$P$125:$Y$125)=0,"-",'（八）科室完全成本归集'!$E$123*'（一）基础数据表1_业务科室及项目成本人工时累计数 '!Y125/SUM('（一）基础数据表1_业务科室及项目成本人工时累计数 '!$P$125:$Y$125))</f>
        <v>-</v>
      </c>
      <c r="X125" s="42"/>
    </row>
    <row r="126" spans="1:24" ht="15.75" x14ac:dyDescent="0.15">
      <c r="A126" s="32">
        <v>2023</v>
      </c>
      <c r="B126" s="32">
        <v>11</v>
      </c>
      <c r="C126" s="77" t="s">
        <v>268</v>
      </c>
      <c r="D126" s="41">
        <f t="shared" ref="D126:X126" si="32">SUM(D116:D125)</f>
        <v>0</v>
      </c>
      <c r="E126" s="41">
        <f t="shared" si="32"/>
        <v>0</v>
      </c>
      <c r="F126" s="41">
        <f t="shared" si="32"/>
        <v>0</v>
      </c>
      <c r="G126" s="41">
        <f t="shared" si="32"/>
        <v>0</v>
      </c>
      <c r="H126" s="41">
        <f t="shared" si="32"/>
        <v>0</v>
      </c>
      <c r="I126" s="41">
        <f t="shared" si="32"/>
        <v>0</v>
      </c>
      <c r="J126" s="41">
        <f t="shared" si="32"/>
        <v>0</v>
      </c>
      <c r="K126" s="41">
        <f t="shared" si="32"/>
        <v>0</v>
      </c>
      <c r="L126" s="41">
        <f t="shared" si="32"/>
        <v>0</v>
      </c>
      <c r="M126" s="41">
        <f t="shared" si="32"/>
        <v>0</v>
      </c>
      <c r="N126" s="41">
        <f t="shared" si="32"/>
        <v>0</v>
      </c>
      <c r="O126" s="41">
        <f t="shared" si="32"/>
        <v>0</v>
      </c>
      <c r="P126" s="41">
        <f t="shared" si="32"/>
        <v>0</v>
      </c>
      <c r="Q126" s="41">
        <f t="shared" si="32"/>
        <v>0</v>
      </c>
      <c r="R126" s="41">
        <f t="shared" si="32"/>
        <v>0</v>
      </c>
      <c r="S126" s="41">
        <f t="shared" si="32"/>
        <v>0</v>
      </c>
      <c r="T126" s="41">
        <f t="shared" si="32"/>
        <v>0</v>
      </c>
      <c r="U126" s="41">
        <f t="shared" si="32"/>
        <v>0</v>
      </c>
      <c r="V126" s="41">
        <f t="shared" si="32"/>
        <v>0</v>
      </c>
      <c r="W126" s="41">
        <f t="shared" si="32"/>
        <v>0</v>
      </c>
      <c r="X126" s="41">
        <f t="shared" si="32"/>
        <v>0</v>
      </c>
    </row>
    <row r="127" spans="1:24" x14ac:dyDescent="0.15">
      <c r="A127" s="32">
        <v>2023</v>
      </c>
      <c r="B127" s="32">
        <v>12</v>
      </c>
      <c r="C127" s="36" t="s">
        <v>36</v>
      </c>
      <c r="D127" s="31">
        <f t="shared" ref="D127:D136" si="33">SUM(F127:W127)</f>
        <v>0</v>
      </c>
      <c r="E127" s="31">
        <f t="shared" ref="E127:E136" si="34">SUM(F127:L127)</f>
        <v>0</v>
      </c>
      <c r="F127" s="31" t="str">
        <f>IF('（一）基础数据表1_业务科室及项目成本人工时累计数 '!$F$127=0,"-",'（八）科室完全成本归集'!$E$125*'（一）基础数据表1_业务科室及项目成本人工时累计数 '!H127/'（一）基础数据表1_业务科室及项目成本人工时累计数 '!$F$127)</f>
        <v>-</v>
      </c>
      <c r="G127" s="31" t="str">
        <f>IF('（一）基础数据表1_业务科室及项目成本人工时累计数 '!$F$127=0,"-",'（八）科室完全成本归集'!$E$125*'（一）基础数据表1_业务科室及项目成本人工时累计数 '!I127/'（一）基础数据表1_业务科室及项目成本人工时累计数 '!$F$127)</f>
        <v>-</v>
      </c>
      <c r="H127" s="31" t="str">
        <f>IF('（一）基础数据表1_业务科室及项目成本人工时累计数 '!$F$127=0,"-",'（八）科室完全成本归集'!$E$125*'（一）基础数据表1_业务科室及项目成本人工时累计数 '!J127/'（一）基础数据表1_业务科室及项目成本人工时累计数 '!$F$127)</f>
        <v>-</v>
      </c>
      <c r="I127" s="31" t="str">
        <f>IF('（一）基础数据表1_业务科室及项目成本人工时累计数 '!$F$127=0,"-",'（八）科室完全成本归集'!$E$125*'（一）基础数据表1_业务科室及项目成本人工时累计数 '!K127/'（一）基础数据表1_业务科室及项目成本人工时累计数 '!$F$127)</f>
        <v>-</v>
      </c>
      <c r="J127" s="31" t="str">
        <f>IF('（一）基础数据表1_业务科室及项目成本人工时累计数 '!$F$127=0,"-",'（八）科室完全成本归集'!$E$125*'（一）基础数据表1_业务科室及项目成本人工时累计数 '!L127/'（一）基础数据表1_业务科室及项目成本人工时累计数 '!$F$127)</f>
        <v>-</v>
      </c>
      <c r="K127" s="31" t="str">
        <f>IF('（一）基础数据表1_业务科室及项目成本人工时累计数 '!$F$127=0,"-",'（八）科室完全成本归集'!$E$125*'（一）基础数据表1_业务科室及项目成本人工时累计数 '!M127/'（一）基础数据表1_业务科室及项目成本人工时累计数 '!$F$127)</f>
        <v>-</v>
      </c>
      <c r="L127" s="31" t="str">
        <f>IF('（一）基础数据表1_业务科室及项目成本人工时累计数 '!$F$127=0,"-",'（八）科室完全成本归集'!$E$125*'（一）基础数据表1_业务科室及项目成本人工时累计数 '!N127/'（一）基础数据表1_业务科室及项目成本人工时累计数 '!$F$127)</f>
        <v>-</v>
      </c>
      <c r="M127" s="31" t="str">
        <f>IF('（一）基础数据表1_业务科室及项目成本人工时累计数 '!$F$127=0,"-",'（八）科室完全成本归集'!$E$125*'（一）基础数据表1_业务科室及项目成本人工时累计数 '!O127/'（一）基础数据表1_业务科室及项目成本人工时累计数 '!$F$127)</f>
        <v>-</v>
      </c>
      <c r="N127" s="31" t="str">
        <f>IF('（一）基础数据表1_业务科室及项目成本人工时累计数 '!$F$127=0,"-",'（八）科室完全成本归集'!$E$125*'（一）基础数据表1_业务科室及项目成本人工时累计数 '!P127/'（一）基础数据表1_业务科室及项目成本人工时累计数 '!$F$127)</f>
        <v>-</v>
      </c>
      <c r="O127" s="31" t="str">
        <f>IF('（一）基础数据表1_业务科室及项目成本人工时累计数 '!$F$127=0,"-",'（八）科室完全成本归集'!$E$125*'（一）基础数据表1_业务科室及项目成本人工时累计数 '!Q127/'（一）基础数据表1_业务科室及项目成本人工时累计数 '!$F$127)</f>
        <v>-</v>
      </c>
      <c r="P127" s="31" t="str">
        <f>IF('（一）基础数据表1_业务科室及项目成本人工时累计数 '!$F$127=0,"-",'（八）科室完全成本归集'!$E$125*'（一）基础数据表1_业务科室及项目成本人工时累计数 '!R127/'（一）基础数据表1_业务科室及项目成本人工时累计数 '!$F$127)</f>
        <v>-</v>
      </c>
      <c r="Q127" s="31" t="str">
        <f>IF('（一）基础数据表1_业务科室及项目成本人工时累计数 '!$F$127=0,"-",'（八）科室完全成本归集'!$E$125*'（一）基础数据表1_业务科室及项目成本人工时累计数 '!S127/'（一）基础数据表1_业务科室及项目成本人工时累计数 '!$F$127)</f>
        <v>-</v>
      </c>
      <c r="R127" s="31" t="str">
        <f>IF('（一）基础数据表1_业务科室及项目成本人工时累计数 '!$F$127=0,"-",'（八）科室完全成本归集'!$E$125*'（一）基础数据表1_业务科室及项目成本人工时累计数 '!T127/'（一）基础数据表1_业务科室及项目成本人工时累计数 '!$F$127)</f>
        <v>-</v>
      </c>
      <c r="S127" s="31" t="str">
        <f>IF('（一）基础数据表1_业务科室及项目成本人工时累计数 '!$F$127=0,"-",'（八）科室完全成本归集'!$E$125*'（一）基础数据表1_业务科室及项目成本人工时累计数 '!U127/'（一）基础数据表1_业务科室及项目成本人工时累计数 '!$F$127)</f>
        <v>-</v>
      </c>
      <c r="T127" s="31" t="str">
        <f>IF('（一）基础数据表1_业务科室及项目成本人工时累计数 '!$F$127=0,"-",'（八）科室完全成本归集'!$E$125*'（一）基础数据表1_业务科室及项目成本人工时累计数 '!V127/'（一）基础数据表1_业务科室及项目成本人工时累计数 '!$F$127)</f>
        <v>-</v>
      </c>
      <c r="U127" s="31" t="str">
        <f>IF('（一）基础数据表1_业务科室及项目成本人工时累计数 '!$F$127=0,"-",'（八）科室完全成本归集'!$E$125*'（一）基础数据表1_业务科室及项目成本人工时累计数 '!W127/'（一）基础数据表1_业务科室及项目成本人工时累计数 '!$F$127)</f>
        <v>-</v>
      </c>
      <c r="V127" s="31" t="str">
        <f>IF('（一）基础数据表1_业务科室及项目成本人工时累计数 '!$F$127=0,"-",'（八）科室完全成本归集'!$E$125*'（一）基础数据表1_业务科室及项目成本人工时累计数 '!X127/'（一）基础数据表1_业务科室及项目成本人工时累计数 '!$F$127)</f>
        <v>-</v>
      </c>
      <c r="W127" s="31" t="str">
        <f>IF('（一）基础数据表1_业务科室及项目成本人工时累计数 '!$F$127=0,"-",'（八）科室完全成本归集'!$E$125*'（一）基础数据表1_业务科室及项目成本人工时累计数 '!Y127/'（一）基础数据表1_业务科室及项目成本人工时累计数 '!$F$127)</f>
        <v>-</v>
      </c>
      <c r="X127" s="42"/>
    </row>
    <row r="128" spans="1:24" x14ac:dyDescent="0.15">
      <c r="A128" s="32">
        <v>2023</v>
      </c>
      <c r="B128" s="32">
        <v>12</v>
      </c>
      <c r="C128" s="36" t="s">
        <v>38</v>
      </c>
      <c r="D128" s="31">
        <f t="shared" si="33"/>
        <v>0</v>
      </c>
      <c r="E128" s="31">
        <f t="shared" si="34"/>
        <v>0</v>
      </c>
      <c r="F128" s="31" t="str">
        <f>IF('（一）基础数据表1_业务科室及项目成本人工时累计数 '!$F$128=0,"-",'（八）科室完全成本归集'!$E$126*'（一）基础数据表1_业务科室及项目成本人工时累计数 '!H128/'（一）基础数据表1_业务科室及项目成本人工时累计数 '!$F$128)</f>
        <v>-</v>
      </c>
      <c r="G128" s="31" t="str">
        <f>IF('（一）基础数据表1_业务科室及项目成本人工时累计数 '!$F$128=0,"-",'（八）科室完全成本归集'!$E$126*'（一）基础数据表1_业务科室及项目成本人工时累计数 '!I128/'（一）基础数据表1_业务科室及项目成本人工时累计数 '!$F$128)</f>
        <v>-</v>
      </c>
      <c r="H128" s="31" t="str">
        <f>IF('（一）基础数据表1_业务科室及项目成本人工时累计数 '!$F$128=0,"-",'（八）科室完全成本归集'!$E$126*'（一）基础数据表1_业务科室及项目成本人工时累计数 '!J128/'（一）基础数据表1_业务科室及项目成本人工时累计数 '!$F$128)</f>
        <v>-</v>
      </c>
      <c r="I128" s="31" t="str">
        <f>IF('（一）基础数据表1_业务科室及项目成本人工时累计数 '!$F$128=0,"-",'（八）科室完全成本归集'!$E$126*'（一）基础数据表1_业务科室及项目成本人工时累计数 '!K128/'（一）基础数据表1_业务科室及项目成本人工时累计数 '!$F$128)</f>
        <v>-</v>
      </c>
      <c r="J128" s="31" t="str">
        <f>IF('（一）基础数据表1_业务科室及项目成本人工时累计数 '!$F$128=0,"-",'（八）科室完全成本归集'!$E$126*'（一）基础数据表1_业务科室及项目成本人工时累计数 '!L128/'（一）基础数据表1_业务科室及项目成本人工时累计数 '!$F$128)</f>
        <v>-</v>
      </c>
      <c r="K128" s="31" t="str">
        <f>IF('（一）基础数据表1_业务科室及项目成本人工时累计数 '!$F$128=0,"-",'（八）科室完全成本归集'!$E$126*'（一）基础数据表1_业务科室及项目成本人工时累计数 '!M128/'（一）基础数据表1_业务科室及项目成本人工时累计数 '!$F$128)</f>
        <v>-</v>
      </c>
      <c r="L128" s="31" t="str">
        <f>IF('（一）基础数据表1_业务科室及项目成本人工时累计数 '!$F$128=0,"-",'（八）科室完全成本归集'!$E$126*'（一）基础数据表1_业务科室及项目成本人工时累计数 '!N128/'（一）基础数据表1_业务科室及项目成本人工时累计数 '!$F$128)</f>
        <v>-</v>
      </c>
      <c r="M128" s="31" t="str">
        <f>IF('（一）基础数据表1_业务科室及项目成本人工时累计数 '!$F$128=0,"-",'（八）科室完全成本归集'!$E$126*'（一）基础数据表1_业务科室及项目成本人工时累计数 '!O128/'（一）基础数据表1_业务科室及项目成本人工时累计数 '!$F$128)</f>
        <v>-</v>
      </c>
      <c r="N128" s="31" t="str">
        <f>IF('（一）基础数据表1_业务科室及项目成本人工时累计数 '!$F$128=0,"-",'（八）科室完全成本归集'!$E$126*'（一）基础数据表1_业务科室及项目成本人工时累计数 '!P128/'（一）基础数据表1_业务科室及项目成本人工时累计数 '!$F$128)</f>
        <v>-</v>
      </c>
      <c r="O128" s="31" t="str">
        <f>IF('（一）基础数据表1_业务科室及项目成本人工时累计数 '!$F$128=0,"-",'（八）科室完全成本归集'!$E$126*'（一）基础数据表1_业务科室及项目成本人工时累计数 '!Q128/'（一）基础数据表1_业务科室及项目成本人工时累计数 '!$F$128)</f>
        <v>-</v>
      </c>
      <c r="P128" s="31" t="str">
        <f>IF('（一）基础数据表1_业务科室及项目成本人工时累计数 '!$F$128=0,"-",'（八）科室完全成本归集'!$E$126*'（一）基础数据表1_业务科室及项目成本人工时累计数 '!R128/'（一）基础数据表1_业务科室及项目成本人工时累计数 '!$F$128)</f>
        <v>-</v>
      </c>
      <c r="Q128" s="31" t="str">
        <f>IF('（一）基础数据表1_业务科室及项目成本人工时累计数 '!$F$128=0,"-",'（八）科室完全成本归集'!$E$126*'（一）基础数据表1_业务科室及项目成本人工时累计数 '!S128/'（一）基础数据表1_业务科室及项目成本人工时累计数 '!$F$128)</f>
        <v>-</v>
      </c>
      <c r="R128" s="31" t="str">
        <f>IF('（一）基础数据表1_业务科室及项目成本人工时累计数 '!$F$128=0,"-",'（八）科室完全成本归集'!$E$126*'（一）基础数据表1_业务科室及项目成本人工时累计数 '!T128/'（一）基础数据表1_业务科室及项目成本人工时累计数 '!$F$128)</f>
        <v>-</v>
      </c>
      <c r="S128" s="31" t="str">
        <f>IF('（一）基础数据表1_业务科室及项目成本人工时累计数 '!$F$128=0,"-",'（八）科室完全成本归集'!$E$126*'（一）基础数据表1_业务科室及项目成本人工时累计数 '!U128/'（一）基础数据表1_业务科室及项目成本人工时累计数 '!$F$128)</f>
        <v>-</v>
      </c>
      <c r="T128" s="31" t="str">
        <f>IF('（一）基础数据表1_业务科室及项目成本人工时累计数 '!$F$128=0,"-",'（八）科室完全成本归集'!$E$126*'（一）基础数据表1_业务科室及项目成本人工时累计数 '!V128/'（一）基础数据表1_业务科室及项目成本人工时累计数 '!$F$128)</f>
        <v>-</v>
      </c>
      <c r="U128" s="31" t="str">
        <f>IF('（一）基础数据表1_业务科室及项目成本人工时累计数 '!$F$128=0,"-",'（八）科室完全成本归集'!$E$126*'（一）基础数据表1_业务科室及项目成本人工时累计数 '!W128/'（一）基础数据表1_业务科室及项目成本人工时累计数 '!$F$128)</f>
        <v>-</v>
      </c>
      <c r="V128" s="31" t="str">
        <f>IF('（一）基础数据表1_业务科室及项目成本人工时累计数 '!$F$128=0,"-",'（八）科室完全成本归集'!$E$126*'（一）基础数据表1_业务科室及项目成本人工时累计数 '!X128/'（一）基础数据表1_业务科室及项目成本人工时累计数 '!$F$128)</f>
        <v>-</v>
      </c>
      <c r="W128" s="31" t="str">
        <f>IF('（一）基础数据表1_业务科室及项目成本人工时累计数 '!$F$128=0,"-",'（八）科室完全成本归集'!$E$126*'（一）基础数据表1_业务科室及项目成本人工时累计数 '!Y128/'（一）基础数据表1_业务科室及项目成本人工时累计数 '!$F$128)</f>
        <v>-</v>
      </c>
      <c r="X128" s="42"/>
    </row>
    <row r="129" spans="1:24" x14ac:dyDescent="0.15">
      <c r="A129" s="32">
        <v>2023</v>
      </c>
      <c r="B129" s="32">
        <v>12</v>
      </c>
      <c r="C129" s="40" t="s">
        <v>80</v>
      </c>
      <c r="D129" s="31">
        <f t="shared" si="33"/>
        <v>0</v>
      </c>
      <c r="E129" s="31">
        <f t="shared" si="34"/>
        <v>0</v>
      </c>
      <c r="F129" s="31" t="str">
        <f>IF('（一）基础数据表1_业务科室及项目成本人工时累计数 '!$F$129=0,"-",'（八）科室完全成本归集'!$E$127*'（一）基础数据表1_业务科室及项目成本人工时累计数 '!H129/'（一）基础数据表1_业务科室及项目成本人工时累计数 '!$F$129)</f>
        <v>-</v>
      </c>
      <c r="G129" s="31" t="str">
        <f>IF('（一）基础数据表1_业务科室及项目成本人工时累计数 '!$F$129=0,"-",'（八）科室完全成本归集'!$E$127*'（一）基础数据表1_业务科室及项目成本人工时累计数 '!I129/'（一）基础数据表1_业务科室及项目成本人工时累计数 '!$F$129)</f>
        <v>-</v>
      </c>
      <c r="H129" s="31" t="str">
        <f>IF('（一）基础数据表1_业务科室及项目成本人工时累计数 '!$F$129=0,"-",'（八）科室完全成本归集'!$E$127*'（一）基础数据表1_业务科室及项目成本人工时累计数 '!J129/'（一）基础数据表1_业务科室及项目成本人工时累计数 '!$F$129)</f>
        <v>-</v>
      </c>
      <c r="I129" s="31" t="str">
        <f>IF('（一）基础数据表1_业务科室及项目成本人工时累计数 '!$F$129=0,"-",'（八）科室完全成本归集'!$E$127*'（一）基础数据表1_业务科室及项目成本人工时累计数 '!K129/'（一）基础数据表1_业务科室及项目成本人工时累计数 '!$F$129)</f>
        <v>-</v>
      </c>
      <c r="J129" s="31" t="str">
        <f>IF('（一）基础数据表1_业务科室及项目成本人工时累计数 '!$F$129=0,"-",'（八）科室完全成本归集'!$E$127*'（一）基础数据表1_业务科室及项目成本人工时累计数 '!L129/'（一）基础数据表1_业务科室及项目成本人工时累计数 '!$F$129)</f>
        <v>-</v>
      </c>
      <c r="K129" s="31" t="str">
        <f>IF('（一）基础数据表1_业务科室及项目成本人工时累计数 '!$F$129=0,"-",'（八）科室完全成本归集'!$E$127*'（一）基础数据表1_业务科室及项目成本人工时累计数 '!M129/'（一）基础数据表1_业务科室及项目成本人工时累计数 '!$F$129)</f>
        <v>-</v>
      </c>
      <c r="L129" s="31" t="str">
        <f>IF('（一）基础数据表1_业务科室及项目成本人工时累计数 '!$F$129=0,"-",'（八）科室完全成本归集'!$E$127*'（一）基础数据表1_业务科室及项目成本人工时累计数 '!N129/'（一）基础数据表1_业务科室及项目成本人工时累计数 '!$F$129)</f>
        <v>-</v>
      </c>
      <c r="M129" s="31" t="str">
        <f>IF('（一）基础数据表1_业务科室及项目成本人工时累计数 '!$F$129=0,"-",'（八）科室完全成本归集'!$E$127*'（一）基础数据表1_业务科室及项目成本人工时累计数 '!O129/'（一）基础数据表1_业务科室及项目成本人工时累计数 '!$F$129)</f>
        <v>-</v>
      </c>
      <c r="N129" s="31" t="str">
        <f>IF('（一）基础数据表1_业务科室及项目成本人工时累计数 '!$F$129=0,"-",'（八）科室完全成本归集'!$E$127*'（一）基础数据表1_业务科室及项目成本人工时累计数 '!P129/'（一）基础数据表1_业务科室及项目成本人工时累计数 '!$F$129)</f>
        <v>-</v>
      </c>
      <c r="O129" s="31" t="str">
        <f>IF('（一）基础数据表1_业务科室及项目成本人工时累计数 '!$F$129=0,"-",'（八）科室完全成本归集'!$E$127*'（一）基础数据表1_业务科室及项目成本人工时累计数 '!Q129/'（一）基础数据表1_业务科室及项目成本人工时累计数 '!$F$129)</f>
        <v>-</v>
      </c>
      <c r="P129" s="31" t="str">
        <f>IF('（一）基础数据表1_业务科室及项目成本人工时累计数 '!$F$129=0,"-",'（八）科室完全成本归集'!$E$127*'（一）基础数据表1_业务科室及项目成本人工时累计数 '!R129/'（一）基础数据表1_业务科室及项目成本人工时累计数 '!$F$129)</f>
        <v>-</v>
      </c>
      <c r="Q129" s="31" t="str">
        <f>IF('（一）基础数据表1_业务科室及项目成本人工时累计数 '!$F$129=0,"-",'（八）科室完全成本归集'!$E$127*'（一）基础数据表1_业务科室及项目成本人工时累计数 '!S129/'（一）基础数据表1_业务科室及项目成本人工时累计数 '!$F$129)</f>
        <v>-</v>
      </c>
      <c r="R129" s="31" t="str">
        <f>IF('（一）基础数据表1_业务科室及项目成本人工时累计数 '!$F$129=0,"-",'（八）科室完全成本归集'!$E$127*'（一）基础数据表1_业务科室及项目成本人工时累计数 '!T129/'（一）基础数据表1_业务科室及项目成本人工时累计数 '!$F$129)</f>
        <v>-</v>
      </c>
      <c r="S129" s="31" t="str">
        <f>IF('（一）基础数据表1_业务科室及项目成本人工时累计数 '!$F$129=0,"-",'（八）科室完全成本归集'!$E$127*'（一）基础数据表1_业务科室及项目成本人工时累计数 '!U129/'（一）基础数据表1_业务科室及项目成本人工时累计数 '!$F$129)</f>
        <v>-</v>
      </c>
      <c r="T129" s="31" t="str">
        <f>IF('（一）基础数据表1_业务科室及项目成本人工时累计数 '!$F$129=0,"-",'（八）科室完全成本归集'!$E$127*'（一）基础数据表1_业务科室及项目成本人工时累计数 '!V129/'（一）基础数据表1_业务科室及项目成本人工时累计数 '!$F$129)</f>
        <v>-</v>
      </c>
      <c r="U129" s="31" t="str">
        <f>IF('（一）基础数据表1_业务科室及项目成本人工时累计数 '!$F$129=0,"-",'（八）科室完全成本归集'!$E$127*'（一）基础数据表1_业务科室及项目成本人工时累计数 '!W129/'（一）基础数据表1_业务科室及项目成本人工时累计数 '!$F$129)</f>
        <v>-</v>
      </c>
      <c r="V129" s="31" t="str">
        <f>IF('（一）基础数据表1_业务科室及项目成本人工时累计数 '!$F$129=0,"-",'（八）科室完全成本归集'!$E$127*'（一）基础数据表1_业务科室及项目成本人工时累计数 '!X129/'（一）基础数据表1_业务科室及项目成本人工时累计数 '!$F$129)</f>
        <v>-</v>
      </c>
      <c r="W129" s="31" t="str">
        <f>IF('（一）基础数据表1_业务科室及项目成本人工时累计数 '!$F$129=0,"-",'（八）科室完全成本归集'!$E$127*'（一）基础数据表1_业务科室及项目成本人工时累计数 '!Y129/'（一）基础数据表1_业务科室及项目成本人工时累计数 '!$F$129)</f>
        <v>-</v>
      </c>
      <c r="X129" s="42"/>
    </row>
    <row r="130" spans="1:24" x14ac:dyDescent="0.15">
      <c r="A130" s="32">
        <v>2023</v>
      </c>
      <c r="B130" s="32">
        <v>12</v>
      </c>
      <c r="C130" s="36" t="s">
        <v>41</v>
      </c>
      <c r="D130" s="31">
        <f t="shared" si="33"/>
        <v>0</v>
      </c>
      <c r="E130" s="31">
        <f t="shared" si="34"/>
        <v>0</v>
      </c>
      <c r="F130" s="31" t="str">
        <f>IF('（一）基础数据表1_业务科室及项目成本人工时累计数 '!$F$130=0,"-",'（八）科室完全成本归集'!$E$128*'（一）基础数据表1_业务科室及项目成本人工时累计数 '!H130/'（一）基础数据表1_业务科室及项目成本人工时累计数 '!$F$130)</f>
        <v>-</v>
      </c>
      <c r="G130" s="31" t="str">
        <f>IF('（一）基础数据表1_业务科室及项目成本人工时累计数 '!$F$130=0,"-",'（八）科室完全成本归集'!$E$128*'（一）基础数据表1_业务科室及项目成本人工时累计数 '!I130/'（一）基础数据表1_业务科室及项目成本人工时累计数 '!$F$130)</f>
        <v>-</v>
      </c>
      <c r="H130" s="31" t="str">
        <f>IF('（一）基础数据表1_业务科室及项目成本人工时累计数 '!$F$130=0,"-",'（八）科室完全成本归集'!$E$128*'（一）基础数据表1_业务科室及项目成本人工时累计数 '!J130/'（一）基础数据表1_业务科室及项目成本人工时累计数 '!$F$130)</f>
        <v>-</v>
      </c>
      <c r="I130" s="31" t="str">
        <f>IF('（一）基础数据表1_业务科室及项目成本人工时累计数 '!$F$130=0,"-",'（八）科室完全成本归集'!$E$128*'（一）基础数据表1_业务科室及项目成本人工时累计数 '!K130/'（一）基础数据表1_业务科室及项目成本人工时累计数 '!$F$130)</f>
        <v>-</v>
      </c>
      <c r="J130" s="31" t="str">
        <f>IF('（一）基础数据表1_业务科室及项目成本人工时累计数 '!$F$130=0,"-",'（八）科室完全成本归集'!$E$128*'（一）基础数据表1_业务科室及项目成本人工时累计数 '!L130/'（一）基础数据表1_业务科室及项目成本人工时累计数 '!$F$130)</f>
        <v>-</v>
      </c>
      <c r="K130" s="31" t="str">
        <f>IF('（一）基础数据表1_业务科室及项目成本人工时累计数 '!$F$130=0,"-",'（八）科室完全成本归集'!$E$128*'（一）基础数据表1_业务科室及项目成本人工时累计数 '!M130/'（一）基础数据表1_业务科室及项目成本人工时累计数 '!$F$130)</f>
        <v>-</v>
      </c>
      <c r="L130" s="31" t="str">
        <f>IF('（一）基础数据表1_业务科室及项目成本人工时累计数 '!$F$130=0,"-",'（八）科室完全成本归集'!$E$128*'（一）基础数据表1_业务科室及项目成本人工时累计数 '!N130/'（一）基础数据表1_业务科室及项目成本人工时累计数 '!$F$130)</f>
        <v>-</v>
      </c>
      <c r="M130" s="31" t="str">
        <f>IF('（一）基础数据表1_业务科室及项目成本人工时累计数 '!$F$130=0,"-",'（八）科室完全成本归集'!$E$128*'（一）基础数据表1_业务科室及项目成本人工时累计数 '!O130/'（一）基础数据表1_业务科室及项目成本人工时累计数 '!$F$130)</f>
        <v>-</v>
      </c>
      <c r="N130" s="31" t="str">
        <f>IF('（一）基础数据表1_业务科室及项目成本人工时累计数 '!$F$130=0,"-",'（八）科室完全成本归集'!$E$128*'（一）基础数据表1_业务科室及项目成本人工时累计数 '!P130/'（一）基础数据表1_业务科室及项目成本人工时累计数 '!$F$130)</f>
        <v>-</v>
      </c>
      <c r="O130" s="31" t="str">
        <f>IF('（一）基础数据表1_业务科室及项目成本人工时累计数 '!$F$130=0,"-",'（八）科室完全成本归集'!$E$128*'（一）基础数据表1_业务科室及项目成本人工时累计数 '!Q130/'（一）基础数据表1_业务科室及项目成本人工时累计数 '!$F$130)</f>
        <v>-</v>
      </c>
      <c r="P130" s="31" t="str">
        <f>IF('（一）基础数据表1_业务科室及项目成本人工时累计数 '!$F$130=0,"-",'（八）科室完全成本归集'!$E$128*'（一）基础数据表1_业务科室及项目成本人工时累计数 '!R130/'（一）基础数据表1_业务科室及项目成本人工时累计数 '!$F$130)</f>
        <v>-</v>
      </c>
      <c r="Q130" s="31" t="str">
        <f>IF('（一）基础数据表1_业务科室及项目成本人工时累计数 '!$F$130=0,"-",'（八）科室完全成本归集'!$E$128*'（一）基础数据表1_业务科室及项目成本人工时累计数 '!S130/'（一）基础数据表1_业务科室及项目成本人工时累计数 '!$F$130)</f>
        <v>-</v>
      </c>
      <c r="R130" s="31" t="str">
        <f>IF('（一）基础数据表1_业务科室及项目成本人工时累计数 '!$F$130=0,"-",'（八）科室完全成本归集'!$E$128*'（一）基础数据表1_业务科室及项目成本人工时累计数 '!T130/'（一）基础数据表1_业务科室及项目成本人工时累计数 '!$F$130)</f>
        <v>-</v>
      </c>
      <c r="S130" s="31" t="str">
        <f>IF('（一）基础数据表1_业务科室及项目成本人工时累计数 '!$F$130=0,"-",'（八）科室完全成本归集'!$E$128*'（一）基础数据表1_业务科室及项目成本人工时累计数 '!U130/'（一）基础数据表1_业务科室及项目成本人工时累计数 '!$F$130)</f>
        <v>-</v>
      </c>
      <c r="T130" s="31" t="str">
        <f>IF('（一）基础数据表1_业务科室及项目成本人工时累计数 '!$F$130=0,"-",'（八）科室完全成本归集'!$E$128*'（一）基础数据表1_业务科室及项目成本人工时累计数 '!V130/'（一）基础数据表1_业务科室及项目成本人工时累计数 '!$F$130)</f>
        <v>-</v>
      </c>
      <c r="U130" s="31" t="str">
        <f>IF('（一）基础数据表1_业务科室及项目成本人工时累计数 '!$F$130=0,"-",'（八）科室完全成本归集'!$E$128*'（一）基础数据表1_业务科室及项目成本人工时累计数 '!W130/'（一）基础数据表1_业务科室及项目成本人工时累计数 '!$F$130)</f>
        <v>-</v>
      </c>
      <c r="V130" s="31" t="str">
        <f>IF('（一）基础数据表1_业务科室及项目成本人工时累计数 '!$F$130=0,"-",'（八）科室完全成本归集'!$E$128*'（一）基础数据表1_业务科室及项目成本人工时累计数 '!X130/'（一）基础数据表1_业务科室及项目成本人工时累计数 '!$F$130)</f>
        <v>-</v>
      </c>
      <c r="W130" s="31" t="str">
        <f>IF('（一）基础数据表1_业务科室及项目成本人工时累计数 '!$F$130=0,"-",'（八）科室完全成本归集'!$E$128*'（一）基础数据表1_业务科室及项目成本人工时累计数 '!Y130/'（一）基础数据表1_业务科室及项目成本人工时累计数 '!$F$130)</f>
        <v>-</v>
      </c>
      <c r="X130" s="42"/>
    </row>
    <row r="131" spans="1:24" x14ac:dyDescent="0.15">
      <c r="A131" s="32">
        <v>2023</v>
      </c>
      <c r="B131" s="32">
        <v>12</v>
      </c>
      <c r="C131" s="36" t="s">
        <v>42</v>
      </c>
      <c r="D131" s="31">
        <f t="shared" si="33"/>
        <v>0</v>
      </c>
      <c r="E131" s="31">
        <f t="shared" si="34"/>
        <v>0</v>
      </c>
      <c r="F131" s="31" t="str">
        <f>IF('（一）基础数据表1_业务科室及项目成本人工时累计数 '!$F$131=0,"-",'（八）科室完全成本归集'!$E$129*'（一）基础数据表1_业务科室及项目成本人工时累计数 '!H131/'（一）基础数据表1_业务科室及项目成本人工时累计数 '!$F$131)</f>
        <v>-</v>
      </c>
      <c r="G131" s="31" t="str">
        <f>IF('（一）基础数据表1_业务科室及项目成本人工时累计数 '!$F$131=0,"-",'（八）科室完全成本归集'!$E$129*'（一）基础数据表1_业务科室及项目成本人工时累计数 '!I131/'（一）基础数据表1_业务科室及项目成本人工时累计数 '!$F$131)</f>
        <v>-</v>
      </c>
      <c r="H131" s="31" t="str">
        <f>IF('（一）基础数据表1_业务科室及项目成本人工时累计数 '!$F$131=0,"-",'（八）科室完全成本归集'!$E$129*'（一）基础数据表1_业务科室及项目成本人工时累计数 '!J131/'（一）基础数据表1_业务科室及项目成本人工时累计数 '!$F$131)</f>
        <v>-</v>
      </c>
      <c r="I131" s="31" t="str">
        <f>IF('（一）基础数据表1_业务科室及项目成本人工时累计数 '!$F$131=0,"-",'（八）科室完全成本归集'!$E$129*'（一）基础数据表1_业务科室及项目成本人工时累计数 '!K131/'（一）基础数据表1_业务科室及项目成本人工时累计数 '!$F$131)</f>
        <v>-</v>
      </c>
      <c r="J131" s="31" t="str">
        <f>IF('（一）基础数据表1_业务科室及项目成本人工时累计数 '!$F$131=0,"-",'（八）科室完全成本归集'!$E$129*'（一）基础数据表1_业务科室及项目成本人工时累计数 '!L131/'（一）基础数据表1_业务科室及项目成本人工时累计数 '!$F$131)</f>
        <v>-</v>
      </c>
      <c r="K131" s="31" t="str">
        <f>IF('（一）基础数据表1_业务科室及项目成本人工时累计数 '!$F$131=0,"-",'（八）科室完全成本归集'!$E$129*'（一）基础数据表1_业务科室及项目成本人工时累计数 '!M131/'（一）基础数据表1_业务科室及项目成本人工时累计数 '!$F$131)</f>
        <v>-</v>
      </c>
      <c r="L131" s="31" t="str">
        <f>IF('（一）基础数据表1_业务科室及项目成本人工时累计数 '!$F$131=0,"-",'（八）科室完全成本归集'!$E$129*'（一）基础数据表1_业务科室及项目成本人工时累计数 '!N131/'（一）基础数据表1_业务科室及项目成本人工时累计数 '!$F$131)</f>
        <v>-</v>
      </c>
      <c r="M131" s="31" t="str">
        <f>IF('（一）基础数据表1_业务科室及项目成本人工时累计数 '!$F$131=0,"-",'（八）科室完全成本归集'!$E$129*'（一）基础数据表1_业务科室及项目成本人工时累计数 '!O131/'（一）基础数据表1_业务科室及项目成本人工时累计数 '!$F$131)</f>
        <v>-</v>
      </c>
      <c r="N131" s="31" t="str">
        <f>IF('（一）基础数据表1_业务科室及项目成本人工时累计数 '!$F$131=0,"-",'（八）科室完全成本归集'!$E$129*'（一）基础数据表1_业务科室及项目成本人工时累计数 '!P131/'（一）基础数据表1_业务科室及项目成本人工时累计数 '!$F$131)</f>
        <v>-</v>
      </c>
      <c r="O131" s="31" t="str">
        <f>IF('（一）基础数据表1_业务科室及项目成本人工时累计数 '!$F$131=0,"-",'（八）科室完全成本归集'!$E$129*'（一）基础数据表1_业务科室及项目成本人工时累计数 '!Q131/'（一）基础数据表1_业务科室及项目成本人工时累计数 '!$F$131)</f>
        <v>-</v>
      </c>
      <c r="P131" s="31" t="str">
        <f>IF('（一）基础数据表1_业务科室及项目成本人工时累计数 '!$F$131=0,"-",'（八）科室完全成本归集'!$E$129*'（一）基础数据表1_业务科室及项目成本人工时累计数 '!R131/'（一）基础数据表1_业务科室及项目成本人工时累计数 '!$F$131)</f>
        <v>-</v>
      </c>
      <c r="Q131" s="31" t="str">
        <f>IF('（一）基础数据表1_业务科室及项目成本人工时累计数 '!$F$131=0,"-",'（八）科室完全成本归集'!$E$129*'（一）基础数据表1_业务科室及项目成本人工时累计数 '!S131/'（一）基础数据表1_业务科室及项目成本人工时累计数 '!$F$131)</f>
        <v>-</v>
      </c>
      <c r="R131" s="31" t="str">
        <f>IF('（一）基础数据表1_业务科室及项目成本人工时累计数 '!$F$131=0,"-",'（八）科室完全成本归集'!$E$129*'（一）基础数据表1_业务科室及项目成本人工时累计数 '!T131/'（一）基础数据表1_业务科室及项目成本人工时累计数 '!$F$131)</f>
        <v>-</v>
      </c>
      <c r="S131" s="31" t="str">
        <f>IF('（一）基础数据表1_业务科室及项目成本人工时累计数 '!$F$131=0,"-",'（八）科室完全成本归集'!$E$129*'（一）基础数据表1_业务科室及项目成本人工时累计数 '!U131/'（一）基础数据表1_业务科室及项目成本人工时累计数 '!$F$131)</f>
        <v>-</v>
      </c>
      <c r="T131" s="31" t="str">
        <f>IF('（一）基础数据表1_业务科室及项目成本人工时累计数 '!$F$131=0,"-",'（八）科室完全成本归集'!$E$129*'（一）基础数据表1_业务科室及项目成本人工时累计数 '!V131/'（一）基础数据表1_业务科室及项目成本人工时累计数 '!$F$131)</f>
        <v>-</v>
      </c>
      <c r="U131" s="31" t="str">
        <f>IF('（一）基础数据表1_业务科室及项目成本人工时累计数 '!$F$131=0,"-",'（八）科室完全成本归集'!$E$129*'（一）基础数据表1_业务科室及项目成本人工时累计数 '!W131/'（一）基础数据表1_业务科室及项目成本人工时累计数 '!$F$131)</f>
        <v>-</v>
      </c>
      <c r="V131" s="31" t="str">
        <f>IF('（一）基础数据表1_业务科室及项目成本人工时累计数 '!$F$131=0,"-",'（八）科室完全成本归集'!$E$129*'（一）基础数据表1_业务科室及项目成本人工时累计数 '!X131/'（一）基础数据表1_业务科室及项目成本人工时累计数 '!$F$131)</f>
        <v>-</v>
      </c>
      <c r="W131" s="31" t="str">
        <f>IF('（一）基础数据表1_业务科室及项目成本人工时累计数 '!$F$131=0,"-",'（八）科室完全成本归集'!$E$129*'（一）基础数据表1_业务科室及项目成本人工时累计数 '!Y131/'（一）基础数据表1_业务科室及项目成本人工时累计数 '!$F$131)</f>
        <v>-</v>
      </c>
      <c r="X131" s="42"/>
    </row>
    <row r="132" spans="1:24" x14ac:dyDescent="0.15">
      <c r="A132" s="32">
        <v>2023</v>
      </c>
      <c r="B132" s="32">
        <v>12</v>
      </c>
      <c r="C132" s="36" t="s">
        <v>43</v>
      </c>
      <c r="D132" s="31">
        <f t="shared" si="33"/>
        <v>0</v>
      </c>
      <c r="E132" s="31">
        <f t="shared" si="34"/>
        <v>0</v>
      </c>
      <c r="F132" s="31" t="str">
        <f>IF('（一）基础数据表1_业务科室及项目成本人工时累计数 '!$F$132=0,"-",'（八）科室完全成本归集'!$E$130*'（一）基础数据表1_业务科室及项目成本人工时累计数 '!H132/'（一）基础数据表1_业务科室及项目成本人工时累计数 '!$F$132)</f>
        <v>-</v>
      </c>
      <c r="G132" s="31" t="str">
        <f>IF('（一）基础数据表1_业务科室及项目成本人工时累计数 '!$F$132=0,"-",'（八）科室完全成本归集'!$E$130*'（一）基础数据表1_业务科室及项目成本人工时累计数 '!I132/'（一）基础数据表1_业务科室及项目成本人工时累计数 '!$F$132)</f>
        <v>-</v>
      </c>
      <c r="H132" s="31" t="str">
        <f>IF('（一）基础数据表1_业务科室及项目成本人工时累计数 '!$F$132=0,"-",'（八）科室完全成本归集'!$E$130*'（一）基础数据表1_业务科室及项目成本人工时累计数 '!J132/'（一）基础数据表1_业务科室及项目成本人工时累计数 '!$F$132)</f>
        <v>-</v>
      </c>
      <c r="I132" s="31" t="str">
        <f>IF('（一）基础数据表1_业务科室及项目成本人工时累计数 '!$F$132=0,"-",'（八）科室完全成本归集'!$E$130*'（一）基础数据表1_业务科室及项目成本人工时累计数 '!K132/'（一）基础数据表1_业务科室及项目成本人工时累计数 '!$F$132)</f>
        <v>-</v>
      </c>
      <c r="J132" s="31" t="str">
        <f>IF('（一）基础数据表1_业务科室及项目成本人工时累计数 '!$F$132=0,"-",'（八）科室完全成本归集'!$E$130*'（一）基础数据表1_业务科室及项目成本人工时累计数 '!L132/'（一）基础数据表1_业务科室及项目成本人工时累计数 '!$F$132)</f>
        <v>-</v>
      </c>
      <c r="K132" s="31" t="str">
        <f>IF('（一）基础数据表1_业务科室及项目成本人工时累计数 '!$F$132=0,"-",'（八）科室完全成本归集'!$E$130*'（一）基础数据表1_业务科室及项目成本人工时累计数 '!M132/'（一）基础数据表1_业务科室及项目成本人工时累计数 '!$F$132)</f>
        <v>-</v>
      </c>
      <c r="L132" s="31" t="str">
        <f>IF('（一）基础数据表1_业务科室及项目成本人工时累计数 '!$F$132=0,"-",'（八）科室完全成本归集'!$E$130*'（一）基础数据表1_业务科室及项目成本人工时累计数 '!N132/'（一）基础数据表1_业务科室及项目成本人工时累计数 '!$F$132)</f>
        <v>-</v>
      </c>
      <c r="M132" s="31" t="str">
        <f>IF('（一）基础数据表1_业务科室及项目成本人工时累计数 '!$F$132=0,"-",'（八）科室完全成本归集'!$E$130*'（一）基础数据表1_业务科室及项目成本人工时累计数 '!O132/'（一）基础数据表1_业务科室及项目成本人工时累计数 '!$F$132)</f>
        <v>-</v>
      </c>
      <c r="N132" s="31" t="str">
        <f>IF('（一）基础数据表1_业务科室及项目成本人工时累计数 '!$F$132=0,"-",'（八）科室完全成本归集'!$E$130*'（一）基础数据表1_业务科室及项目成本人工时累计数 '!P132/'（一）基础数据表1_业务科室及项目成本人工时累计数 '!$F$132)</f>
        <v>-</v>
      </c>
      <c r="O132" s="31" t="str">
        <f>IF('（一）基础数据表1_业务科室及项目成本人工时累计数 '!$F$132=0,"-",'（八）科室完全成本归集'!$E$130*'（一）基础数据表1_业务科室及项目成本人工时累计数 '!Q132/'（一）基础数据表1_业务科室及项目成本人工时累计数 '!$F$132)</f>
        <v>-</v>
      </c>
      <c r="P132" s="31" t="str">
        <f>IF('（一）基础数据表1_业务科室及项目成本人工时累计数 '!$F$132=0,"-",'（八）科室完全成本归集'!$E$130*'（一）基础数据表1_业务科室及项目成本人工时累计数 '!R132/'（一）基础数据表1_业务科室及项目成本人工时累计数 '!$F$132)</f>
        <v>-</v>
      </c>
      <c r="Q132" s="31" t="str">
        <f>IF('（一）基础数据表1_业务科室及项目成本人工时累计数 '!$F$132=0,"-",'（八）科室完全成本归集'!$E$130*'（一）基础数据表1_业务科室及项目成本人工时累计数 '!S132/'（一）基础数据表1_业务科室及项目成本人工时累计数 '!$F$132)</f>
        <v>-</v>
      </c>
      <c r="R132" s="31" t="str">
        <f>IF('（一）基础数据表1_业务科室及项目成本人工时累计数 '!$F$132=0,"-",'（八）科室完全成本归集'!$E$130*'（一）基础数据表1_业务科室及项目成本人工时累计数 '!T132/'（一）基础数据表1_业务科室及项目成本人工时累计数 '!$F$132)</f>
        <v>-</v>
      </c>
      <c r="S132" s="31" t="str">
        <f>IF('（一）基础数据表1_业务科室及项目成本人工时累计数 '!$F$132=0,"-",'（八）科室完全成本归集'!$E$130*'（一）基础数据表1_业务科室及项目成本人工时累计数 '!U132/'（一）基础数据表1_业务科室及项目成本人工时累计数 '!$F$132)</f>
        <v>-</v>
      </c>
      <c r="T132" s="31" t="str">
        <f>IF('（一）基础数据表1_业务科室及项目成本人工时累计数 '!$F$132=0,"-",'（八）科室完全成本归集'!$E$130*'（一）基础数据表1_业务科室及项目成本人工时累计数 '!V132/'（一）基础数据表1_业务科室及项目成本人工时累计数 '!$F$132)</f>
        <v>-</v>
      </c>
      <c r="U132" s="31" t="str">
        <f>IF('（一）基础数据表1_业务科室及项目成本人工时累计数 '!$F$132=0,"-",'（八）科室完全成本归集'!$E$130*'（一）基础数据表1_业务科室及项目成本人工时累计数 '!W132/'（一）基础数据表1_业务科室及项目成本人工时累计数 '!$F$132)</f>
        <v>-</v>
      </c>
      <c r="V132" s="31" t="str">
        <f>IF('（一）基础数据表1_业务科室及项目成本人工时累计数 '!$F$132=0,"-",'（八）科室完全成本归集'!$E$130*'（一）基础数据表1_业务科室及项目成本人工时累计数 '!X132/'（一）基础数据表1_业务科室及项目成本人工时累计数 '!$F$132)</f>
        <v>-</v>
      </c>
      <c r="W132" s="31" t="str">
        <f>IF('（一）基础数据表1_业务科室及项目成本人工时累计数 '!$F$132=0,"-",'（八）科室完全成本归集'!$E$130*'（一）基础数据表1_业务科室及项目成本人工时累计数 '!Y132/'（一）基础数据表1_业务科室及项目成本人工时累计数 '!$F$132)</f>
        <v>-</v>
      </c>
      <c r="X132" s="42"/>
    </row>
    <row r="133" spans="1:24" x14ac:dyDescent="0.15">
      <c r="A133" s="32">
        <v>2023</v>
      </c>
      <c r="B133" s="32">
        <v>12</v>
      </c>
      <c r="C133" s="36" t="s">
        <v>37</v>
      </c>
      <c r="D133" s="31">
        <f t="shared" si="33"/>
        <v>0</v>
      </c>
      <c r="E133" s="31">
        <f t="shared" si="34"/>
        <v>0</v>
      </c>
      <c r="F133" s="31" t="str">
        <f>IF('（一）基础数据表1_业务科室及项目成本人工时累计数 '!$F$133=0,"-",'（八）科室完全成本归集'!$E$131*'（一）基础数据表1_业务科室及项目成本人工时累计数 '!H133/'（一）基础数据表1_业务科室及项目成本人工时累计数 '!$F$133)</f>
        <v>-</v>
      </c>
      <c r="G133" s="31" t="str">
        <f>IF('（一）基础数据表1_业务科室及项目成本人工时累计数 '!$F$133=0,"-",'（八）科室完全成本归集'!$E$131*'（一）基础数据表1_业务科室及项目成本人工时累计数 '!I133/'（一）基础数据表1_业务科室及项目成本人工时累计数 '!$F$133)</f>
        <v>-</v>
      </c>
      <c r="H133" s="31" t="str">
        <f>IF('（一）基础数据表1_业务科室及项目成本人工时累计数 '!$F$133=0,"-",'（八）科室完全成本归集'!$E$131*'（一）基础数据表1_业务科室及项目成本人工时累计数 '!J133/'（一）基础数据表1_业务科室及项目成本人工时累计数 '!$F$133)</f>
        <v>-</v>
      </c>
      <c r="I133" s="31" t="str">
        <f>IF('（一）基础数据表1_业务科室及项目成本人工时累计数 '!$F$133=0,"-",'（八）科室完全成本归集'!$E$131*'（一）基础数据表1_业务科室及项目成本人工时累计数 '!K133/'（一）基础数据表1_业务科室及项目成本人工时累计数 '!$F$133)</f>
        <v>-</v>
      </c>
      <c r="J133" s="31" t="str">
        <f>IF('（一）基础数据表1_业务科室及项目成本人工时累计数 '!$F$133=0,"-",'（八）科室完全成本归集'!$E$131*'（一）基础数据表1_业务科室及项目成本人工时累计数 '!L133/'（一）基础数据表1_业务科室及项目成本人工时累计数 '!$F$133)</f>
        <v>-</v>
      </c>
      <c r="K133" s="31" t="str">
        <f>IF('（一）基础数据表1_业务科室及项目成本人工时累计数 '!$F$133=0,"-",'（八）科室完全成本归集'!$E$131*'（一）基础数据表1_业务科室及项目成本人工时累计数 '!M133/'（一）基础数据表1_业务科室及项目成本人工时累计数 '!$F$133)</f>
        <v>-</v>
      </c>
      <c r="L133" s="31" t="str">
        <f>IF('（一）基础数据表1_业务科室及项目成本人工时累计数 '!$F$133=0,"-",'（八）科室完全成本归集'!$E$131*'（一）基础数据表1_业务科室及项目成本人工时累计数 '!N133/'（一）基础数据表1_业务科室及项目成本人工时累计数 '!$F$133)</f>
        <v>-</v>
      </c>
      <c r="M133" s="31" t="str">
        <f>IF('（一）基础数据表1_业务科室及项目成本人工时累计数 '!$F$133=0,"-",'（八）科室完全成本归集'!$E$131*'（一）基础数据表1_业务科室及项目成本人工时累计数 '!O133/'（一）基础数据表1_业务科室及项目成本人工时累计数 '!$F$133)</f>
        <v>-</v>
      </c>
      <c r="N133" s="31" t="str">
        <f>IF('（一）基础数据表1_业务科室及项目成本人工时累计数 '!$F$133=0,"-",'（八）科室完全成本归集'!$E$131*'（一）基础数据表1_业务科室及项目成本人工时累计数 '!P133/'（一）基础数据表1_业务科室及项目成本人工时累计数 '!$F$133)</f>
        <v>-</v>
      </c>
      <c r="O133" s="31" t="str">
        <f>IF('（一）基础数据表1_业务科室及项目成本人工时累计数 '!$F$133=0,"-",'（八）科室完全成本归集'!$E$131*'（一）基础数据表1_业务科室及项目成本人工时累计数 '!Q133/'（一）基础数据表1_业务科室及项目成本人工时累计数 '!$F$133)</f>
        <v>-</v>
      </c>
      <c r="P133" s="31" t="str">
        <f>IF('（一）基础数据表1_业务科室及项目成本人工时累计数 '!$F$133=0,"-",'（八）科室完全成本归集'!$E$131*'（一）基础数据表1_业务科室及项目成本人工时累计数 '!R133/'（一）基础数据表1_业务科室及项目成本人工时累计数 '!$F$133)</f>
        <v>-</v>
      </c>
      <c r="Q133" s="31" t="str">
        <f>IF('（一）基础数据表1_业务科室及项目成本人工时累计数 '!$F$133=0,"-",'（八）科室完全成本归集'!$E$131*'（一）基础数据表1_业务科室及项目成本人工时累计数 '!S133/'（一）基础数据表1_业务科室及项目成本人工时累计数 '!$F$133)</f>
        <v>-</v>
      </c>
      <c r="R133" s="31" t="str">
        <f>IF('（一）基础数据表1_业务科室及项目成本人工时累计数 '!$F$133=0,"-",'（八）科室完全成本归集'!$E$131*'（一）基础数据表1_业务科室及项目成本人工时累计数 '!T133/'（一）基础数据表1_业务科室及项目成本人工时累计数 '!$F$133)</f>
        <v>-</v>
      </c>
      <c r="S133" s="31" t="str">
        <f>IF('（一）基础数据表1_业务科室及项目成本人工时累计数 '!$F$133=0,"-",'（八）科室完全成本归集'!$E$131*'（一）基础数据表1_业务科室及项目成本人工时累计数 '!U133/'（一）基础数据表1_业务科室及项目成本人工时累计数 '!$F$133)</f>
        <v>-</v>
      </c>
      <c r="T133" s="31" t="str">
        <f>IF('（一）基础数据表1_业务科室及项目成本人工时累计数 '!$F$133=0,"-",'（八）科室完全成本归集'!$E$131*'（一）基础数据表1_业务科室及项目成本人工时累计数 '!V133/'（一）基础数据表1_业务科室及项目成本人工时累计数 '!$F$133)</f>
        <v>-</v>
      </c>
      <c r="U133" s="31" t="str">
        <f>IF('（一）基础数据表1_业务科室及项目成本人工时累计数 '!$F$133=0,"-",'（八）科室完全成本归集'!$E$131*'（一）基础数据表1_业务科室及项目成本人工时累计数 '!W133/'（一）基础数据表1_业务科室及项目成本人工时累计数 '!$F$133)</f>
        <v>-</v>
      </c>
      <c r="V133" s="31" t="str">
        <f>IF('（一）基础数据表1_业务科室及项目成本人工时累计数 '!$F$133=0,"-",'（八）科室完全成本归集'!$E$131*'（一）基础数据表1_业务科室及项目成本人工时累计数 '!X133/'（一）基础数据表1_业务科室及项目成本人工时累计数 '!$F$133)</f>
        <v>-</v>
      </c>
      <c r="W133" s="31" t="str">
        <f>IF('（一）基础数据表1_业务科室及项目成本人工时累计数 '!$F$133=0,"-",'（八）科室完全成本归集'!$E$131*'（一）基础数据表1_业务科室及项目成本人工时累计数 '!Y133/'（一）基础数据表1_业务科室及项目成本人工时累计数 '!$F$133)</f>
        <v>-</v>
      </c>
      <c r="X133" s="42"/>
    </row>
    <row r="134" spans="1:24" x14ac:dyDescent="0.15">
      <c r="A134" s="32">
        <v>2023</v>
      </c>
      <c r="B134" s="32">
        <v>12</v>
      </c>
      <c r="C134" s="36" t="s">
        <v>39</v>
      </c>
      <c r="D134" s="31">
        <f t="shared" si="33"/>
        <v>0</v>
      </c>
      <c r="E134" s="31">
        <f t="shared" si="34"/>
        <v>0</v>
      </c>
      <c r="F134" s="31" t="str">
        <f>IF('（一）基础数据表1_业务科室及项目成本人工时累计数 '!$F$134=0,"-",'（八）科室完全成本归集'!$E$132*'（一）基础数据表1_业务科室及项目成本人工时累计数 '!H134/'（一）基础数据表1_业务科室及项目成本人工时累计数 '!$F$134)</f>
        <v>-</v>
      </c>
      <c r="G134" s="31" t="str">
        <f>IF('（一）基础数据表1_业务科室及项目成本人工时累计数 '!$F$134=0,"-",'（八）科室完全成本归集'!$E$132*'（一）基础数据表1_业务科室及项目成本人工时累计数 '!I134/'（一）基础数据表1_业务科室及项目成本人工时累计数 '!$F$134)</f>
        <v>-</v>
      </c>
      <c r="H134" s="31" t="str">
        <f>IF('（一）基础数据表1_业务科室及项目成本人工时累计数 '!$F$134=0,"-",'（八）科室完全成本归集'!$E$132*'（一）基础数据表1_业务科室及项目成本人工时累计数 '!J134/'（一）基础数据表1_业务科室及项目成本人工时累计数 '!$F$134)</f>
        <v>-</v>
      </c>
      <c r="I134" s="31" t="str">
        <f>IF('（一）基础数据表1_业务科室及项目成本人工时累计数 '!$F$134=0,"-",'（八）科室完全成本归集'!$E$132*'（一）基础数据表1_业务科室及项目成本人工时累计数 '!K134/'（一）基础数据表1_业务科室及项目成本人工时累计数 '!$F$134)</f>
        <v>-</v>
      </c>
      <c r="J134" s="31" t="str">
        <f>IF('（一）基础数据表1_业务科室及项目成本人工时累计数 '!$F$134=0,"-",'（八）科室完全成本归集'!$E$132*'（一）基础数据表1_业务科室及项目成本人工时累计数 '!L134/'（一）基础数据表1_业务科室及项目成本人工时累计数 '!$F$134)</f>
        <v>-</v>
      </c>
      <c r="K134" s="31" t="str">
        <f>IF('（一）基础数据表1_业务科室及项目成本人工时累计数 '!$F$134=0,"-",'（八）科室完全成本归集'!$E$132*'（一）基础数据表1_业务科室及项目成本人工时累计数 '!M134/'（一）基础数据表1_业务科室及项目成本人工时累计数 '!$F$134)</f>
        <v>-</v>
      </c>
      <c r="L134" s="31" t="str">
        <f>IF('（一）基础数据表1_业务科室及项目成本人工时累计数 '!$F$134=0,"-",'（八）科室完全成本归集'!$E$132*'（一）基础数据表1_业务科室及项目成本人工时累计数 '!N134/'（一）基础数据表1_业务科室及项目成本人工时累计数 '!$F$134)</f>
        <v>-</v>
      </c>
      <c r="M134" s="31" t="str">
        <f>IF('（一）基础数据表1_业务科室及项目成本人工时累计数 '!$F$134=0,"-",'（八）科室完全成本归集'!$E$132*'（一）基础数据表1_业务科室及项目成本人工时累计数 '!O134/'（一）基础数据表1_业务科室及项目成本人工时累计数 '!$F$134)</f>
        <v>-</v>
      </c>
      <c r="N134" s="31" t="str">
        <f>IF('（一）基础数据表1_业务科室及项目成本人工时累计数 '!$F$134=0,"-",'（八）科室完全成本归集'!$E$132*'（一）基础数据表1_业务科室及项目成本人工时累计数 '!P134/'（一）基础数据表1_业务科室及项目成本人工时累计数 '!$F$134)</f>
        <v>-</v>
      </c>
      <c r="O134" s="31" t="str">
        <f>IF('（一）基础数据表1_业务科室及项目成本人工时累计数 '!$F$134=0,"-",'（八）科室完全成本归集'!$E$132*'（一）基础数据表1_业务科室及项目成本人工时累计数 '!Q134/'（一）基础数据表1_业务科室及项目成本人工时累计数 '!$F$134)</f>
        <v>-</v>
      </c>
      <c r="P134" s="31" t="str">
        <f>IF('（一）基础数据表1_业务科室及项目成本人工时累计数 '!$F$134=0,"-",'（八）科室完全成本归集'!$E$132*'（一）基础数据表1_业务科室及项目成本人工时累计数 '!R134/'（一）基础数据表1_业务科室及项目成本人工时累计数 '!$F$134)</f>
        <v>-</v>
      </c>
      <c r="Q134" s="31" t="str">
        <f>IF('（一）基础数据表1_业务科室及项目成本人工时累计数 '!$F$134=0,"-",'（八）科室完全成本归集'!$E$132*'（一）基础数据表1_业务科室及项目成本人工时累计数 '!S134/'（一）基础数据表1_业务科室及项目成本人工时累计数 '!$F$134)</f>
        <v>-</v>
      </c>
      <c r="R134" s="31" t="str">
        <f>IF('（一）基础数据表1_业务科室及项目成本人工时累计数 '!$F$134=0,"-",'（八）科室完全成本归集'!$E$132*'（一）基础数据表1_业务科室及项目成本人工时累计数 '!T134/'（一）基础数据表1_业务科室及项目成本人工时累计数 '!$F$134)</f>
        <v>-</v>
      </c>
      <c r="S134" s="31" t="str">
        <f>IF('（一）基础数据表1_业务科室及项目成本人工时累计数 '!$F$134=0,"-",'（八）科室完全成本归集'!$E$132*'（一）基础数据表1_业务科室及项目成本人工时累计数 '!U134/'（一）基础数据表1_业务科室及项目成本人工时累计数 '!$F$134)</f>
        <v>-</v>
      </c>
      <c r="T134" s="31" t="str">
        <f>IF('（一）基础数据表1_业务科室及项目成本人工时累计数 '!$F$134=0,"-",'（八）科室完全成本归集'!$E$132*'（一）基础数据表1_业务科室及项目成本人工时累计数 '!V134/'（一）基础数据表1_业务科室及项目成本人工时累计数 '!$F$134)</f>
        <v>-</v>
      </c>
      <c r="U134" s="31" t="str">
        <f>IF('（一）基础数据表1_业务科室及项目成本人工时累计数 '!$F$134=0,"-",'（八）科室完全成本归集'!$E$132*'（一）基础数据表1_业务科室及项目成本人工时累计数 '!W134/'（一）基础数据表1_业务科室及项目成本人工时累计数 '!$F$134)</f>
        <v>-</v>
      </c>
      <c r="V134" s="31" t="str">
        <f>IF('（一）基础数据表1_业务科室及项目成本人工时累计数 '!$F$134=0,"-",'（八）科室完全成本归集'!$E$132*'（一）基础数据表1_业务科室及项目成本人工时累计数 '!X134/'（一）基础数据表1_业务科室及项目成本人工时累计数 '!$F$134)</f>
        <v>-</v>
      </c>
      <c r="W134" s="31" t="str">
        <f>IF('（一）基础数据表1_业务科室及项目成本人工时累计数 '!$F$134=0,"-",'（八）科室完全成本归集'!$E$132*'（一）基础数据表1_业务科室及项目成本人工时累计数 '!Y134/'（一）基础数据表1_业务科室及项目成本人工时累计数 '!$F$134)</f>
        <v>-</v>
      </c>
      <c r="X134" s="42"/>
    </row>
    <row r="135" spans="1:24" x14ac:dyDescent="0.15">
      <c r="A135" s="32">
        <v>2023</v>
      </c>
      <c r="B135" s="32">
        <v>12</v>
      </c>
      <c r="C135" s="36" t="s">
        <v>71</v>
      </c>
      <c r="D135" s="31">
        <f t="shared" si="33"/>
        <v>0</v>
      </c>
      <c r="E135" s="31">
        <f t="shared" si="34"/>
        <v>0</v>
      </c>
      <c r="F135" s="31"/>
      <c r="G135" s="31"/>
      <c r="H135" s="31"/>
      <c r="I135" s="31"/>
      <c r="J135" s="31"/>
      <c r="K135" s="31"/>
      <c r="L135" s="31"/>
      <c r="M135" s="31"/>
      <c r="N135" s="31" t="str">
        <f>IF(SUM('（一）基础数据表1_业务科室及项目成本人工时累计数 '!$P$135:$Y$135)=0,"-",'（八）科室完全成本归集'!$E$133*'（一）基础数据表1_业务科室及项目成本人工时累计数 '!P135/SUM('（一）基础数据表1_业务科室及项目成本人工时累计数 '!$P$135:$Y$135))</f>
        <v>-</v>
      </c>
      <c r="O135" s="31" t="str">
        <f>IF(SUM('（一）基础数据表1_业务科室及项目成本人工时累计数 '!$P$135:$Y$135)=0,"-",'（八）科室完全成本归集'!$E$133*'（一）基础数据表1_业务科室及项目成本人工时累计数 '!Q135/SUM('（一）基础数据表1_业务科室及项目成本人工时累计数 '!$P$135:$Y$135))</f>
        <v>-</v>
      </c>
      <c r="P135" s="31" t="str">
        <f>IF(SUM('（一）基础数据表1_业务科室及项目成本人工时累计数 '!$P$135:$Y$135)=0,"-",'（八）科室完全成本归集'!$E$133*'（一）基础数据表1_业务科室及项目成本人工时累计数 '!R135/SUM('（一）基础数据表1_业务科室及项目成本人工时累计数 '!$P$135:$Y$135))</f>
        <v>-</v>
      </c>
      <c r="Q135" s="31" t="str">
        <f>IF(SUM('（一）基础数据表1_业务科室及项目成本人工时累计数 '!$P$135:$Y$135)=0,"-",'（八）科室完全成本归集'!$E$133*'（一）基础数据表1_业务科室及项目成本人工时累计数 '!S135/SUM('（一）基础数据表1_业务科室及项目成本人工时累计数 '!$P$135:$Y$135))</f>
        <v>-</v>
      </c>
      <c r="R135" s="31" t="str">
        <f>IF(SUM('（一）基础数据表1_业务科室及项目成本人工时累计数 '!$P$135:$Y$135)=0,"-",'（八）科室完全成本归集'!$E$133*'（一）基础数据表1_业务科室及项目成本人工时累计数 '!T135/SUM('（一）基础数据表1_业务科室及项目成本人工时累计数 '!$P$135:$Y$135))</f>
        <v>-</v>
      </c>
      <c r="S135" s="31" t="str">
        <f>IF(SUM('（一）基础数据表1_业务科室及项目成本人工时累计数 '!$P$135:$Y$135)=0,"-",'（八）科室完全成本归集'!$E$133*'（一）基础数据表1_业务科室及项目成本人工时累计数 '!U135/SUM('（一）基础数据表1_业务科室及项目成本人工时累计数 '!$P$135:$Y$135))</f>
        <v>-</v>
      </c>
      <c r="T135" s="31" t="str">
        <f>IF(SUM('（一）基础数据表1_业务科室及项目成本人工时累计数 '!$P$135:$Y$135)=0,"-",'（八）科室完全成本归集'!$E$133*'（一）基础数据表1_业务科室及项目成本人工时累计数 '!V135/SUM('（一）基础数据表1_业务科室及项目成本人工时累计数 '!$P$135:$Y$135))</f>
        <v>-</v>
      </c>
      <c r="U135" s="31" t="str">
        <f>IF(SUM('（一）基础数据表1_业务科室及项目成本人工时累计数 '!$P$135:$Y$135)=0,"-",'（八）科室完全成本归集'!$E$133*'（一）基础数据表1_业务科室及项目成本人工时累计数 '!W135/SUM('（一）基础数据表1_业务科室及项目成本人工时累计数 '!$P$135:$Y$135))</f>
        <v>-</v>
      </c>
      <c r="V135" s="31" t="str">
        <f>IF(SUM('（一）基础数据表1_业务科室及项目成本人工时累计数 '!$P$135:$Y$135)=0,"-",'（八）科室完全成本归集'!$E$133*'（一）基础数据表1_业务科室及项目成本人工时累计数 '!X135/SUM('（一）基础数据表1_业务科室及项目成本人工时累计数 '!$P$135:$Y$135))</f>
        <v>-</v>
      </c>
      <c r="W135" s="31" t="str">
        <f>IF(SUM('（一）基础数据表1_业务科室及项目成本人工时累计数 '!$P$135:$Y$135)=0,"-",'（八）科室完全成本归集'!$E$133*'（一）基础数据表1_业务科室及项目成本人工时累计数 '!Y135/SUM('（一）基础数据表1_业务科室及项目成本人工时累计数 '!$P$135:$Y$135))</f>
        <v>-</v>
      </c>
      <c r="X135" s="42"/>
    </row>
    <row r="136" spans="1:24" x14ac:dyDescent="0.15">
      <c r="A136" s="32">
        <v>2023</v>
      </c>
      <c r="B136" s="32">
        <v>12</v>
      </c>
      <c r="C136" s="36" t="s">
        <v>72</v>
      </c>
      <c r="D136" s="43">
        <f t="shared" si="33"/>
        <v>0</v>
      </c>
      <c r="E136" s="43">
        <f t="shared" si="34"/>
        <v>0</v>
      </c>
      <c r="F136" s="31"/>
      <c r="G136" s="43"/>
      <c r="H136" s="43"/>
      <c r="I136" s="43"/>
      <c r="J136" s="43"/>
      <c r="K136" s="43"/>
      <c r="L136" s="43"/>
      <c r="M136" s="43"/>
      <c r="N136" s="31" t="str">
        <f>IF(SUM('（一）基础数据表1_业务科室及项目成本人工时累计数 '!$P$136:$Y$136)=0,"-",'（八）科室完全成本归集'!$E$134*'（一）基础数据表1_业务科室及项目成本人工时累计数 '!P136/SUM('（一）基础数据表1_业务科室及项目成本人工时累计数 '!$P$136:$Y$136))</f>
        <v>-</v>
      </c>
      <c r="O136" s="31" t="str">
        <f>IF(SUM('（一）基础数据表1_业务科室及项目成本人工时累计数 '!$P$136:$Y$136)=0,"-",'（八）科室完全成本归集'!$E$134*'（一）基础数据表1_业务科室及项目成本人工时累计数 '!Q136/SUM('（一）基础数据表1_业务科室及项目成本人工时累计数 '!$P$136:$Y$136))</f>
        <v>-</v>
      </c>
      <c r="P136" s="31" t="str">
        <f>IF(SUM('（一）基础数据表1_业务科室及项目成本人工时累计数 '!$P$136:$Y$136)=0,"-",'（八）科室完全成本归集'!$E$134*'（一）基础数据表1_业务科室及项目成本人工时累计数 '!R136/SUM('（一）基础数据表1_业务科室及项目成本人工时累计数 '!$P$136:$Y$136))</f>
        <v>-</v>
      </c>
      <c r="Q136" s="31" t="str">
        <f>IF(SUM('（一）基础数据表1_业务科室及项目成本人工时累计数 '!$P$136:$Y$136)=0,"-",'（八）科室完全成本归集'!$E$134*'（一）基础数据表1_业务科室及项目成本人工时累计数 '!S136/SUM('（一）基础数据表1_业务科室及项目成本人工时累计数 '!$P$136:$Y$136))</f>
        <v>-</v>
      </c>
      <c r="R136" s="31" t="str">
        <f>IF(SUM('（一）基础数据表1_业务科室及项目成本人工时累计数 '!$P$136:$Y$136)=0,"-",'（八）科室完全成本归集'!$E$134*'（一）基础数据表1_业务科室及项目成本人工时累计数 '!T136/SUM('（一）基础数据表1_业务科室及项目成本人工时累计数 '!$P$136:$Y$136))</f>
        <v>-</v>
      </c>
      <c r="S136" s="31" t="str">
        <f>IF(SUM('（一）基础数据表1_业务科室及项目成本人工时累计数 '!$P$136:$Y$136)=0,"-",'（八）科室完全成本归集'!$E$134*'（一）基础数据表1_业务科室及项目成本人工时累计数 '!U136/SUM('（一）基础数据表1_业务科室及项目成本人工时累计数 '!$P$136:$Y$136))</f>
        <v>-</v>
      </c>
      <c r="T136" s="31" t="str">
        <f>IF(SUM('（一）基础数据表1_业务科室及项目成本人工时累计数 '!$P$136:$Y$136)=0,"-",'（八）科室完全成本归集'!$E$134*'（一）基础数据表1_业务科室及项目成本人工时累计数 '!V136/SUM('（一）基础数据表1_业务科室及项目成本人工时累计数 '!$P$136:$Y$136))</f>
        <v>-</v>
      </c>
      <c r="U136" s="31" t="str">
        <f>IF(SUM('（一）基础数据表1_业务科室及项目成本人工时累计数 '!$P$136:$Y$136)=0,"-",'（八）科室完全成本归集'!$E$134*'（一）基础数据表1_业务科室及项目成本人工时累计数 '!W136/SUM('（一）基础数据表1_业务科室及项目成本人工时累计数 '!$P$136:$Y$136))</f>
        <v>-</v>
      </c>
      <c r="V136" s="31" t="str">
        <f>IF(SUM('（一）基础数据表1_业务科室及项目成本人工时累计数 '!$P$136:$Y$136)=0,"-",'（八）科室完全成本归集'!$E$134*'（一）基础数据表1_业务科室及项目成本人工时累计数 '!X136/SUM('（一）基础数据表1_业务科室及项目成本人工时累计数 '!$P$136:$Y$136))</f>
        <v>-</v>
      </c>
      <c r="W136" s="31" t="str">
        <f>IF(SUM('（一）基础数据表1_业务科室及项目成本人工时累计数 '!$P$136:$Y$136)=0,"-",'（八）科室完全成本归集'!$E$134*'（一）基础数据表1_业务科室及项目成本人工时累计数 '!Y136/SUM('（一）基础数据表1_业务科室及项目成本人工时累计数 '!$P$136:$Y$136))</f>
        <v>-</v>
      </c>
      <c r="X136" s="44"/>
    </row>
    <row r="137" spans="1:24" ht="15.75" x14ac:dyDescent="0.15">
      <c r="A137" s="32">
        <v>2023</v>
      </c>
      <c r="B137" s="32">
        <v>12</v>
      </c>
      <c r="C137" s="77" t="s">
        <v>268</v>
      </c>
      <c r="D137" s="41">
        <f t="shared" ref="D137:X137" si="35">SUM(D127:D136)</f>
        <v>0</v>
      </c>
      <c r="E137" s="41">
        <f t="shared" si="35"/>
        <v>0</v>
      </c>
      <c r="F137" s="41">
        <f t="shared" si="35"/>
        <v>0</v>
      </c>
      <c r="G137" s="41">
        <f t="shared" si="35"/>
        <v>0</v>
      </c>
      <c r="H137" s="41">
        <f t="shared" si="35"/>
        <v>0</v>
      </c>
      <c r="I137" s="41">
        <f t="shared" si="35"/>
        <v>0</v>
      </c>
      <c r="J137" s="41">
        <f t="shared" si="35"/>
        <v>0</v>
      </c>
      <c r="K137" s="41">
        <f t="shared" si="35"/>
        <v>0</v>
      </c>
      <c r="L137" s="41">
        <f t="shared" si="35"/>
        <v>0</v>
      </c>
      <c r="M137" s="41">
        <f t="shared" si="35"/>
        <v>0</v>
      </c>
      <c r="N137" s="41">
        <f t="shared" si="35"/>
        <v>0</v>
      </c>
      <c r="O137" s="41">
        <f t="shared" si="35"/>
        <v>0</v>
      </c>
      <c r="P137" s="41">
        <f t="shared" si="35"/>
        <v>0</v>
      </c>
      <c r="Q137" s="41">
        <f t="shared" si="35"/>
        <v>0</v>
      </c>
      <c r="R137" s="41">
        <f t="shared" si="35"/>
        <v>0</v>
      </c>
      <c r="S137" s="41">
        <f t="shared" si="35"/>
        <v>0</v>
      </c>
      <c r="T137" s="41">
        <f t="shared" si="35"/>
        <v>0</v>
      </c>
      <c r="U137" s="41">
        <f t="shared" si="35"/>
        <v>0</v>
      </c>
      <c r="V137" s="41">
        <f t="shared" si="35"/>
        <v>0</v>
      </c>
      <c r="W137" s="41">
        <f t="shared" si="35"/>
        <v>0</v>
      </c>
      <c r="X137" s="41">
        <f t="shared" si="35"/>
        <v>0</v>
      </c>
    </row>
  </sheetData>
  <mergeCells count="19">
    <mergeCell ref="B2:X2"/>
    <mergeCell ref="A3:A5"/>
    <mergeCell ref="B3:B5"/>
    <mergeCell ref="C3:C5"/>
    <mergeCell ref="E3:R3"/>
    <mergeCell ref="S3:V3"/>
    <mergeCell ref="E4:L4"/>
    <mergeCell ref="X3:X5"/>
    <mergeCell ref="M4:M5"/>
    <mergeCell ref="O4:O5"/>
    <mergeCell ref="P4:P5"/>
    <mergeCell ref="Q4:Q5"/>
    <mergeCell ref="R4:R5"/>
    <mergeCell ref="T4:T5"/>
    <mergeCell ref="U4:U5"/>
    <mergeCell ref="V4:V5"/>
    <mergeCell ref="W4:W5"/>
    <mergeCell ref="N4:N5"/>
    <mergeCell ref="S4:S5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showZero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0" sqref="G20"/>
    </sheetView>
  </sheetViews>
  <sheetFormatPr defaultColWidth="9" defaultRowHeight="13.5" x14ac:dyDescent="0.15"/>
  <cols>
    <col min="1" max="3" width="6" customWidth="1"/>
    <col min="4" max="4" width="10.625" customWidth="1"/>
    <col min="5" max="5" width="12.625" customWidth="1"/>
    <col min="6" max="6" width="12.375" customWidth="1"/>
    <col min="7" max="7" width="18.5" customWidth="1"/>
    <col min="8" max="8" width="15.625" customWidth="1"/>
    <col min="9" max="9" width="9.375" style="1" customWidth="1"/>
    <col min="10" max="10" width="12.125" customWidth="1"/>
    <col min="11" max="11" width="11" customWidth="1"/>
    <col min="12" max="12" width="11.5" customWidth="1"/>
    <col min="13" max="13" width="10.75" customWidth="1"/>
    <col min="14" max="14" width="10.875" style="1" customWidth="1"/>
    <col min="15" max="17" width="8.625" customWidth="1"/>
    <col min="18" max="18" width="8.5" customWidth="1"/>
    <col min="19" max="22" width="8.625" customWidth="1"/>
    <col min="23" max="23" width="9.125" customWidth="1"/>
    <col min="24" max="28" width="8.625" customWidth="1"/>
  </cols>
  <sheetData>
    <row r="1" spans="1:28" ht="36" customHeight="1" x14ac:dyDescent="0.15">
      <c r="A1" s="150" t="s">
        <v>115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</row>
    <row r="2" spans="1:28" ht="22.5" customHeight="1" x14ac:dyDescent="0.15">
      <c r="A2" s="151" t="s">
        <v>62</v>
      </c>
      <c r="B2" s="151" t="s">
        <v>63</v>
      </c>
      <c r="C2" s="151" t="s">
        <v>64</v>
      </c>
      <c r="D2" s="152" t="s">
        <v>56</v>
      </c>
      <c r="E2" s="151" t="s">
        <v>60</v>
      </c>
      <c r="F2" s="154" t="s">
        <v>78</v>
      </c>
      <c r="G2" s="146" t="s">
        <v>52</v>
      </c>
      <c r="H2" s="146" t="s">
        <v>58</v>
      </c>
      <c r="I2" s="153" t="s">
        <v>69</v>
      </c>
      <c r="J2" s="152" t="s">
        <v>24</v>
      </c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 t="s">
        <v>20</v>
      </c>
      <c r="X2" s="152" t="s">
        <v>59</v>
      </c>
      <c r="Y2" s="152" t="s">
        <v>17</v>
      </c>
      <c r="Z2" s="152" t="s">
        <v>18</v>
      </c>
      <c r="AA2" s="152" t="s">
        <v>23</v>
      </c>
      <c r="AB2" s="152" t="s">
        <v>2</v>
      </c>
    </row>
    <row r="3" spans="1:28" ht="21" customHeight="1" x14ac:dyDescent="0.15">
      <c r="A3" s="151"/>
      <c r="B3" s="151"/>
      <c r="C3" s="151"/>
      <c r="D3" s="151"/>
      <c r="E3" s="151"/>
      <c r="F3" s="155"/>
      <c r="G3" s="147"/>
      <c r="H3" s="147"/>
      <c r="I3" s="153"/>
      <c r="J3" s="157" t="s">
        <v>10</v>
      </c>
      <c r="K3" s="157"/>
      <c r="L3" s="157"/>
      <c r="M3" s="157"/>
      <c r="N3" s="157"/>
      <c r="O3" s="157"/>
      <c r="P3" s="157"/>
      <c r="Q3" s="157"/>
      <c r="R3" s="146" t="s">
        <v>22</v>
      </c>
      <c r="S3" s="146" t="s">
        <v>11</v>
      </c>
      <c r="T3" s="146" t="s">
        <v>12</v>
      </c>
      <c r="U3" s="146" t="s">
        <v>15</v>
      </c>
      <c r="V3" s="146" t="s">
        <v>16</v>
      </c>
      <c r="W3" s="152"/>
      <c r="X3" s="152"/>
      <c r="Y3" s="152"/>
      <c r="Z3" s="152"/>
      <c r="AA3" s="152"/>
      <c r="AB3" s="152"/>
    </row>
    <row r="4" spans="1:28" ht="18" customHeight="1" x14ac:dyDescent="0.15">
      <c r="A4" s="151"/>
      <c r="B4" s="151"/>
      <c r="C4" s="151"/>
      <c r="D4" s="151"/>
      <c r="E4" s="151"/>
      <c r="F4" s="156"/>
      <c r="G4" s="148"/>
      <c r="H4" s="148"/>
      <c r="I4" s="153"/>
      <c r="J4" s="4" t="s">
        <v>14</v>
      </c>
      <c r="K4" s="5" t="s">
        <v>3</v>
      </c>
      <c r="L4" s="5" t="s">
        <v>4</v>
      </c>
      <c r="M4" s="5" t="s">
        <v>5</v>
      </c>
      <c r="N4" s="5" t="s">
        <v>55</v>
      </c>
      <c r="O4" s="5" t="s">
        <v>7</v>
      </c>
      <c r="P4" s="5" t="s">
        <v>8</v>
      </c>
      <c r="Q4" s="5" t="s">
        <v>9</v>
      </c>
      <c r="R4" s="148"/>
      <c r="S4" s="148"/>
      <c r="T4" s="148"/>
      <c r="U4" s="148"/>
      <c r="V4" s="148"/>
      <c r="W4" s="152"/>
      <c r="X4" s="152"/>
      <c r="Y4" s="152"/>
      <c r="Z4" s="152"/>
      <c r="AA4" s="152"/>
      <c r="AB4" s="152"/>
    </row>
    <row r="5" spans="1:28" x14ac:dyDescent="0.15">
      <c r="A5" s="145" t="s">
        <v>86</v>
      </c>
      <c r="B5" s="145"/>
      <c r="C5" s="145"/>
      <c r="D5" s="145"/>
      <c r="E5" s="145"/>
      <c r="F5" s="145"/>
      <c r="G5" s="145"/>
      <c r="H5" s="29">
        <f>H7+H12</f>
        <v>30000</v>
      </c>
      <c r="I5" s="21"/>
      <c r="J5" s="20">
        <f>SUM(K5:Q5)</f>
        <v>14338.24</v>
      </c>
      <c r="K5" s="20">
        <f>$H$5*K6/$I$6</f>
        <v>3529.41</v>
      </c>
      <c r="L5" s="20">
        <f t="shared" ref="L5:N5" si="0">$H$5*L6/$I$6</f>
        <v>3088.24</v>
      </c>
      <c r="M5" s="20">
        <f t="shared" si="0"/>
        <v>3750</v>
      </c>
      <c r="N5" s="20">
        <f t="shared" si="0"/>
        <v>3970.59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6.5" customHeight="1" x14ac:dyDescent="0.15">
      <c r="A6" s="149" t="s">
        <v>65</v>
      </c>
      <c r="B6" s="149"/>
      <c r="C6" s="149"/>
      <c r="D6" s="149"/>
      <c r="E6" s="149"/>
      <c r="F6" s="149"/>
      <c r="G6" s="149"/>
      <c r="H6" s="149"/>
      <c r="I6" s="12">
        <f>I7+I12</f>
        <v>136</v>
      </c>
      <c r="J6" s="12">
        <f t="shared" ref="J6:N6" si="1">J7+J12</f>
        <v>74</v>
      </c>
      <c r="K6" s="12">
        <f t="shared" si="1"/>
        <v>16</v>
      </c>
      <c r="L6" s="12">
        <f t="shared" si="1"/>
        <v>14</v>
      </c>
      <c r="M6" s="12">
        <f t="shared" si="1"/>
        <v>17</v>
      </c>
      <c r="N6" s="12">
        <f t="shared" si="1"/>
        <v>18</v>
      </c>
      <c r="O6" s="12">
        <f t="shared" ref="O6" si="2">O7</f>
        <v>4</v>
      </c>
      <c r="P6" s="12">
        <f t="shared" ref="P6" si="3">P7</f>
        <v>3</v>
      </c>
      <c r="Q6" s="12">
        <f t="shared" ref="Q6" si="4">Q7</f>
        <v>2</v>
      </c>
      <c r="R6" s="12">
        <f t="shared" ref="R6" si="5">R7</f>
        <v>4</v>
      </c>
      <c r="S6" s="12">
        <f t="shared" ref="S6" si="6">S7</f>
        <v>0</v>
      </c>
      <c r="T6" s="12">
        <f t="shared" ref="T6" si="7">T7</f>
        <v>8</v>
      </c>
      <c r="U6" s="12">
        <f t="shared" ref="U6" si="8">U7</f>
        <v>7</v>
      </c>
      <c r="V6" s="12">
        <f t="shared" ref="V6" si="9">V7</f>
        <v>0</v>
      </c>
      <c r="W6" s="12">
        <f t="shared" ref="W6" si="10">W7</f>
        <v>5</v>
      </c>
      <c r="X6" s="12">
        <f t="shared" ref="X6" si="11">X7</f>
        <v>0</v>
      </c>
      <c r="Y6" s="12">
        <f t="shared" ref="Y6" si="12">Y7</f>
        <v>5</v>
      </c>
      <c r="Z6" s="12">
        <f t="shared" ref="Z6" si="13">Z7</f>
        <v>3</v>
      </c>
      <c r="AA6" s="12">
        <f t="shared" ref="AA6" si="14">AA7</f>
        <v>0</v>
      </c>
      <c r="AB6" s="12">
        <f t="shared" ref="AB6" si="15">AB7</f>
        <v>0</v>
      </c>
    </row>
    <row r="7" spans="1:28" s="19" customFormat="1" ht="16.5" customHeight="1" x14ac:dyDescent="0.15">
      <c r="A7" s="144" t="s">
        <v>76</v>
      </c>
      <c r="B7" s="144"/>
      <c r="C7" s="144"/>
      <c r="D7" s="144"/>
      <c r="E7" s="144"/>
      <c r="F7" s="144"/>
      <c r="G7" s="144"/>
      <c r="H7" s="16">
        <v>10000</v>
      </c>
      <c r="I7" s="17">
        <f>SUM(I8:I11)</f>
        <v>77</v>
      </c>
      <c r="J7" s="17">
        <f>SUM(J8:J11)</f>
        <v>45</v>
      </c>
      <c r="K7" s="17">
        <f t="shared" ref="K7:O7" si="16">SUM(K8:K11)</f>
        <v>8</v>
      </c>
      <c r="L7" s="17">
        <f t="shared" si="16"/>
        <v>8</v>
      </c>
      <c r="M7" s="17">
        <f t="shared" si="16"/>
        <v>10</v>
      </c>
      <c r="N7" s="17">
        <f t="shared" si="16"/>
        <v>10</v>
      </c>
      <c r="O7" s="18">
        <f t="shared" si="16"/>
        <v>4</v>
      </c>
      <c r="P7" s="18">
        <f t="shared" ref="P7" si="17">SUM(P8:P11)</f>
        <v>3</v>
      </c>
      <c r="Q7" s="18">
        <f t="shared" ref="Q7" si="18">SUM(Q8:Q11)</f>
        <v>2</v>
      </c>
      <c r="R7" s="18">
        <f t="shared" ref="R7" si="19">SUM(R8:R11)</f>
        <v>4</v>
      </c>
      <c r="S7" s="18">
        <f t="shared" ref="S7:T7" si="20">SUM(S8:S11)</f>
        <v>0</v>
      </c>
      <c r="T7" s="17">
        <f t="shared" si="20"/>
        <v>8</v>
      </c>
      <c r="U7" s="18">
        <f t="shared" ref="U7" si="21">SUM(U8:U11)</f>
        <v>7</v>
      </c>
      <c r="V7" s="18">
        <f t="shared" ref="V7" si="22">SUM(V8:V11)</f>
        <v>0</v>
      </c>
      <c r="W7" s="18">
        <f t="shared" ref="W7" si="23">SUM(W8:W11)</f>
        <v>5</v>
      </c>
      <c r="X7" s="18">
        <f t="shared" ref="X7:Y7" si="24">SUM(X8:X11)</f>
        <v>0</v>
      </c>
      <c r="Y7" s="18">
        <f t="shared" si="24"/>
        <v>5</v>
      </c>
      <c r="Z7" s="18">
        <f t="shared" ref="Z7" si="25">SUM(Z8:Z11)</f>
        <v>3</v>
      </c>
      <c r="AA7" s="18">
        <f t="shared" ref="AA7" si="26">SUM(AA8:AA11)</f>
        <v>0</v>
      </c>
      <c r="AB7" s="18">
        <f t="shared" ref="AB7" si="27">SUM(AB8:AB11)</f>
        <v>0</v>
      </c>
    </row>
    <row r="8" spans="1:28" ht="20.100000000000001" customHeight="1" x14ac:dyDescent="0.15">
      <c r="A8" s="3" t="s">
        <v>66</v>
      </c>
      <c r="B8" s="3" t="s">
        <v>67</v>
      </c>
      <c r="C8" s="3" t="s">
        <v>68</v>
      </c>
      <c r="D8" s="8" t="s">
        <v>71</v>
      </c>
      <c r="E8" s="8" t="s">
        <v>53</v>
      </c>
      <c r="F8" s="15" t="s">
        <v>61</v>
      </c>
      <c r="G8" s="14" t="s">
        <v>36</v>
      </c>
      <c r="H8" s="22">
        <f>$H$7*'业务科室人工时台账登记表(按人按月取数法)'!H5/$I$7</f>
        <v>31168.83</v>
      </c>
      <c r="I8" s="11">
        <f t="shared" ref="I8:I38" si="28">SUM(K8:AA8)</f>
        <v>23</v>
      </c>
      <c r="J8" s="11">
        <f>SUM(K8:Q8)</f>
        <v>12</v>
      </c>
      <c r="K8" s="6">
        <v>8</v>
      </c>
      <c r="L8" s="6"/>
      <c r="M8" s="6"/>
      <c r="N8" s="6"/>
      <c r="O8" s="6">
        <v>4</v>
      </c>
      <c r="P8" s="6"/>
      <c r="Q8" s="6"/>
      <c r="R8" s="6"/>
      <c r="S8" s="6"/>
      <c r="T8" s="6">
        <v>8</v>
      </c>
      <c r="U8" s="6"/>
      <c r="V8" s="6"/>
      <c r="W8" s="6"/>
      <c r="X8" s="6"/>
      <c r="Y8" s="6"/>
      <c r="Z8" s="6">
        <v>3</v>
      </c>
      <c r="AA8" s="6"/>
      <c r="AB8" s="10"/>
    </row>
    <row r="9" spans="1:28" ht="19.5" customHeight="1" x14ac:dyDescent="0.15">
      <c r="A9" s="3" t="s">
        <v>66</v>
      </c>
      <c r="B9" s="3" t="s">
        <v>67</v>
      </c>
      <c r="C9" s="3" t="s">
        <v>68</v>
      </c>
      <c r="D9" s="8" t="s">
        <v>71</v>
      </c>
      <c r="E9" s="8" t="s">
        <v>53</v>
      </c>
      <c r="F9" s="15" t="s">
        <v>61</v>
      </c>
      <c r="G9" s="14" t="s">
        <v>37</v>
      </c>
      <c r="H9" s="22">
        <f>$H$7*'业务科室人工时台账登记表(按人按月取数法)'!K9/$I$7</f>
        <v>0</v>
      </c>
      <c r="I9" s="11">
        <f t="shared" si="28"/>
        <v>25</v>
      </c>
      <c r="J9" s="11">
        <f t="shared" ref="J9:J38" si="29">SUM(K9:Q9)</f>
        <v>13</v>
      </c>
      <c r="K9" s="7"/>
      <c r="L9" s="6"/>
      <c r="M9" s="6"/>
      <c r="N9" s="6">
        <v>10</v>
      </c>
      <c r="O9" s="7"/>
      <c r="P9" s="7">
        <v>3</v>
      </c>
      <c r="Q9" s="7"/>
      <c r="R9" s="6"/>
      <c r="S9" s="6"/>
      <c r="T9" s="6"/>
      <c r="U9" s="6">
        <v>7</v>
      </c>
      <c r="V9" s="6"/>
      <c r="W9" s="6"/>
      <c r="X9" s="7"/>
      <c r="Y9" s="6">
        <v>5</v>
      </c>
      <c r="Z9" s="6"/>
      <c r="AA9" s="7"/>
      <c r="AB9" s="10"/>
    </row>
    <row r="10" spans="1:28" ht="20.100000000000001" customHeight="1" x14ac:dyDescent="0.15">
      <c r="A10" s="3" t="s">
        <v>66</v>
      </c>
      <c r="B10" s="3" t="s">
        <v>67</v>
      </c>
      <c r="C10" s="3" t="s">
        <v>68</v>
      </c>
      <c r="D10" s="8" t="s">
        <v>71</v>
      </c>
      <c r="E10" s="8" t="s">
        <v>54</v>
      </c>
      <c r="F10" s="15" t="s">
        <v>61</v>
      </c>
      <c r="G10" s="14" t="s">
        <v>38</v>
      </c>
      <c r="H10" s="22" t="e">
        <f>$H$7*'业务科室人工时台账登记表(按人按月取数法)'!#REF!/$I$7</f>
        <v>#REF!</v>
      </c>
      <c r="I10" s="11">
        <f t="shared" si="28"/>
        <v>15</v>
      </c>
      <c r="J10" s="11">
        <f t="shared" si="29"/>
        <v>10</v>
      </c>
      <c r="K10" s="7"/>
      <c r="L10" s="6"/>
      <c r="M10" s="6">
        <v>10</v>
      </c>
      <c r="N10" s="6"/>
      <c r="O10" s="7"/>
      <c r="P10" s="7"/>
      <c r="Q10" s="7"/>
      <c r="R10" s="6"/>
      <c r="S10" s="6"/>
      <c r="T10" s="6"/>
      <c r="U10" s="6"/>
      <c r="V10" s="6"/>
      <c r="W10" s="6">
        <v>5</v>
      </c>
      <c r="X10" s="7"/>
      <c r="Y10" s="7"/>
      <c r="Z10" s="7"/>
      <c r="AA10" s="7"/>
      <c r="AB10" s="10"/>
    </row>
    <row r="11" spans="1:28" ht="20.100000000000001" customHeight="1" x14ac:dyDescent="0.15">
      <c r="A11" s="3" t="s">
        <v>66</v>
      </c>
      <c r="B11" s="3" t="s">
        <v>67</v>
      </c>
      <c r="C11" s="3" t="s">
        <v>68</v>
      </c>
      <c r="D11" s="8" t="s">
        <v>71</v>
      </c>
      <c r="E11" s="8" t="s">
        <v>57</v>
      </c>
      <c r="F11" s="15" t="s">
        <v>61</v>
      </c>
      <c r="G11" s="14" t="s">
        <v>40</v>
      </c>
      <c r="H11" s="22">
        <f>$H$7*'业务科室人工时台账登记表(按人按月取数法)'!I13/$I$7</f>
        <v>0</v>
      </c>
      <c r="I11" s="11">
        <f t="shared" si="28"/>
        <v>14</v>
      </c>
      <c r="J11" s="11">
        <f t="shared" si="29"/>
        <v>10</v>
      </c>
      <c r="K11" s="7"/>
      <c r="L11" s="6">
        <v>8</v>
      </c>
      <c r="M11" s="6"/>
      <c r="N11" s="6"/>
      <c r="O11" s="7"/>
      <c r="P11" s="7"/>
      <c r="Q11" s="7">
        <v>2</v>
      </c>
      <c r="R11" s="6">
        <v>4</v>
      </c>
      <c r="S11" s="6"/>
      <c r="T11" s="21"/>
      <c r="U11" s="6"/>
      <c r="V11" s="6"/>
      <c r="W11" s="6"/>
      <c r="X11" s="7"/>
      <c r="Y11" s="7"/>
      <c r="Z11" s="7"/>
      <c r="AA11" s="7"/>
      <c r="AB11" s="10"/>
    </row>
    <row r="12" spans="1:28" s="19" customFormat="1" ht="20.100000000000001" customHeight="1" x14ac:dyDescent="0.15">
      <c r="A12" s="144" t="s">
        <v>77</v>
      </c>
      <c r="B12" s="144"/>
      <c r="C12" s="144"/>
      <c r="D12" s="144"/>
      <c r="E12" s="144"/>
      <c r="F12" s="144"/>
      <c r="G12" s="144"/>
      <c r="H12" s="26">
        <v>20000</v>
      </c>
      <c r="I12" s="27">
        <f>SUM(I13:I16)</f>
        <v>59</v>
      </c>
      <c r="J12" s="27">
        <f t="shared" ref="J12:AA12" si="30">SUM(J13:J16)</f>
        <v>29</v>
      </c>
      <c r="K12" s="27">
        <f t="shared" si="30"/>
        <v>8</v>
      </c>
      <c r="L12" s="27">
        <f t="shared" si="30"/>
        <v>6</v>
      </c>
      <c r="M12" s="27">
        <f t="shared" si="30"/>
        <v>7</v>
      </c>
      <c r="N12" s="27">
        <f t="shared" si="30"/>
        <v>8</v>
      </c>
      <c r="O12" s="27">
        <f t="shared" si="30"/>
        <v>0</v>
      </c>
      <c r="P12" s="27">
        <f t="shared" si="30"/>
        <v>0</v>
      </c>
      <c r="Q12" s="27">
        <f t="shared" si="30"/>
        <v>0</v>
      </c>
      <c r="R12" s="27">
        <f t="shared" si="30"/>
        <v>4</v>
      </c>
      <c r="S12" s="27">
        <f t="shared" si="30"/>
        <v>2</v>
      </c>
      <c r="T12" s="27">
        <f t="shared" si="30"/>
        <v>5</v>
      </c>
      <c r="U12" s="27">
        <f t="shared" si="30"/>
        <v>5</v>
      </c>
      <c r="V12" s="27">
        <f t="shared" si="30"/>
        <v>0</v>
      </c>
      <c r="W12" s="27">
        <f t="shared" si="30"/>
        <v>6</v>
      </c>
      <c r="X12" s="27">
        <f t="shared" si="30"/>
        <v>0</v>
      </c>
      <c r="Y12" s="27">
        <f t="shared" si="30"/>
        <v>3</v>
      </c>
      <c r="Z12" s="27">
        <f t="shared" si="30"/>
        <v>5</v>
      </c>
      <c r="AA12" s="27">
        <f t="shared" si="30"/>
        <v>0</v>
      </c>
      <c r="AB12" s="28"/>
    </row>
    <row r="13" spans="1:28" ht="20.100000000000001" customHeight="1" x14ac:dyDescent="0.15">
      <c r="A13" s="3" t="s">
        <v>73</v>
      </c>
      <c r="B13" s="3" t="s">
        <v>74</v>
      </c>
      <c r="C13" s="3" t="s">
        <v>75</v>
      </c>
      <c r="D13" s="9" t="s">
        <v>72</v>
      </c>
      <c r="E13" s="8" t="s">
        <v>53</v>
      </c>
      <c r="F13" s="15" t="s">
        <v>61</v>
      </c>
      <c r="G13" s="14" t="s">
        <v>36</v>
      </c>
      <c r="H13" s="23">
        <f>$H$12*I13/$I$12</f>
        <v>4406.78</v>
      </c>
      <c r="I13" s="11">
        <f t="shared" si="28"/>
        <v>13</v>
      </c>
      <c r="J13" s="11">
        <f t="shared" si="29"/>
        <v>8</v>
      </c>
      <c r="K13" s="6">
        <v>8</v>
      </c>
      <c r="L13" s="6"/>
      <c r="M13" s="6"/>
      <c r="N13" s="6"/>
      <c r="O13" s="6"/>
      <c r="P13" s="6"/>
      <c r="Q13" s="6"/>
      <c r="R13" s="6"/>
      <c r="S13" s="6"/>
      <c r="T13" s="6">
        <v>5</v>
      </c>
      <c r="U13" s="6"/>
      <c r="V13" s="6"/>
      <c r="W13" s="6"/>
      <c r="X13" s="6"/>
      <c r="Y13" s="6"/>
      <c r="Z13" s="6"/>
      <c r="AA13" s="6"/>
      <c r="AB13" s="25"/>
    </row>
    <row r="14" spans="1:28" ht="20.100000000000001" customHeight="1" x14ac:dyDescent="0.15">
      <c r="A14" s="3" t="s">
        <v>73</v>
      </c>
      <c r="B14" s="3" t="s">
        <v>74</v>
      </c>
      <c r="C14" s="3" t="s">
        <v>75</v>
      </c>
      <c r="D14" s="9" t="s">
        <v>72</v>
      </c>
      <c r="E14" s="8" t="s">
        <v>53</v>
      </c>
      <c r="F14" s="15" t="s">
        <v>61</v>
      </c>
      <c r="G14" s="14" t="s">
        <v>37</v>
      </c>
      <c r="H14" s="23">
        <f t="shared" ref="H14:H16" si="31">$H$12*I14/$I$12</f>
        <v>5084.75</v>
      </c>
      <c r="I14" s="11">
        <f t="shared" si="28"/>
        <v>15</v>
      </c>
      <c r="J14" s="11">
        <f t="shared" si="29"/>
        <v>8</v>
      </c>
      <c r="K14" s="6"/>
      <c r="L14" s="6"/>
      <c r="M14" s="6"/>
      <c r="N14" s="6">
        <v>8</v>
      </c>
      <c r="O14" s="6"/>
      <c r="P14" s="6"/>
      <c r="Q14" s="6"/>
      <c r="R14" s="6">
        <v>4</v>
      </c>
      <c r="S14" s="6"/>
      <c r="T14" s="6"/>
      <c r="U14" s="6"/>
      <c r="V14" s="6"/>
      <c r="W14" s="6"/>
      <c r="X14" s="6"/>
      <c r="Y14" s="6">
        <v>3</v>
      </c>
      <c r="Z14" s="6"/>
      <c r="AA14" s="6"/>
      <c r="AB14" s="25"/>
    </row>
    <row r="15" spans="1:28" ht="20.100000000000001" customHeight="1" x14ac:dyDescent="0.15">
      <c r="A15" s="3" t="s">
        <v>73</v>
      </c>
      <c r="B15" s="3" t="s">
        <v>74</v>
      </c>
      <c r="C15" s="3" t="s">
        <v>75</v>
      </c>
      <c r="D15" s="9" t="s">
        <v>72</v>
      </c>
      <c r="E15" s="8" t="s">
        <v>54</v>
      </c>
      <c r="F15" s="15" t="s">
        <v>61</v>
      </c>
      <c r="G15" s="14" t="s">
        <v>38</v>
      </c>
      <c r="H15" s="23">
        <f t="shared" si="31"/>
        <v>6440.68</v>
      </c>
      <c r="I15" s="11">
        <f t="shared" si="28"/>
        <v>19</v>
      </c>
      <c r="J15" s="11">
        <f t="shared" si="29"/>
        <v>7</v>
      </c>
      <c r="K15" s="6"/>
      <c r="L15" s="6"/>
      <c r="M15" s="6">
        <v>7</v>
      </c>
      <c r="N15" s="6"/>
      <c r="O15" s="6"/>
      <c r="P15" s="6"/>
      <c r="Q15" s="6"/>
      <c r="R15" s="6"/>
      <c r="S15" s="6">
        <v>2</v>
      </c>
      <c r="T15" s="6"/>
      <c r="U15" s="6">
        <v>5</v>
      </c>
      <c r="V15" s="6"/>
      <c r="W15" s="6"/>
      <c r="X15" s="6"/>
      <c r="Y15" s="6"/>
      <c r="Z15" s="6">
        <v>5</v>
      </c>
      <c r="AA15" s="6"/>
      <c r="AB15" s="25"/>
    </row>
    <row r="16" spans="1:28" ht="20.100000000000001" customHeight="1" x14ac:dyDescent="0.15">
      <c r="A16" s="3" t="s">
        <v>73</v>
      </c>
      <c r="B16" s="3" t="s">
        <v>74</v>
      </c>
      <c r="C16" s="3" t="s">
        <v>75</v>
      </c>
      <c r="D16" s="9" t="s">
        <v>72</v>
      </c>
      <c r="E16" s="8" t="s">
        <v>57</v>
      </c>
      <c r="F16" s="15" t="s">
        <v>61</v>
      </c>
      <c r="G16" s="14" t="s">
        <v>40</v>
      </c>
      <c r="H16" s="23">
        <f t="shared" si="31"/>
        <v>4067.8</v>
      </c>
      <c r="I16" s="11">
        <f t="shared" si="28"/>
        <v>12</v>
      </c>
      <c r="J16" s="11">
        <f t="shared" si="29"/>
        <v>6</v>
      </c>
      <c r="K16" s="6"/>
      <c r="L16" s="6">
        <v>6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>
        <v>6</v>
      </c>
      <c r="X16" s="6"/>
      <c r="Y16" s="6"/>
      <c r="Z16" s="6"/>
      <c r="AA16" s="6"/>
      <c r="AB16" s="25"/>
    </row>
    <row r="17" spans="1:28" ht="20.100000000000001" customHeight="1" x14ac:dyDescent="0.15">
      <c r="A17" s="3"/>
      <c r="B17" s="3"/>
      <c r="C17" s="3"/>
      <c r="D17" s="9"/>
      <c r="E17" s="13"/>
      <c r="F17" s="13"/>
      <c r="G17" s="9"/>
      <c r="H17" s="24"/>
      <c r="I17" s="11">
        <f t="shared" si="28"/>
        <v>0</v>
      </c>
      <c r="J17" s="11">
        <f t="shared" si="29"/>
        <v>0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25"/>
    </row>
    <row r="18" spans="1:28" ht="20.100000000000001" customHeight="1" x14ac:dyDescent="0.15">
      <c r="A18" s="3"/>
      <c r="B18" s="3"/>
      <c r="C18" s="3"/>
      <c r="D18" s="9"/>
      <c r="E18" s="9"/>
      <c r="F18" s="9"/>
      <c r="G18" s="9"/>
      <c r="H18" s="24"/>
      <c r="I18" s="11">
        <f t="shared" si="28"/>
        <v>0</v>
      </c>
      <c r="J18" s="11">
        <f t="shared" si="29"/>
        <v>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25"/>
    </row>
    <row r="19" spans="1:28" ht="20.100000000000001" customHeight="1" x14ac:dyDescent="0.15">
      <c r="A19" s="3"/>
      <c r="B19" s="3"/>
      <c r="C19" s="3"/>
      <c r="D19" s="9"/>
      <c r="E19" s="9"/>
      <c r="F19" s="9"/>
      <c r="G19" s="9"/>
      <c r="H19" s="9"/>
      <c r="I19" s="11">
        <f t="shared" si="28"/>
        <v>0</v>
      </c>
      <c r="J19" s="11">
        <f t="shared" si="29"/>
        <v>0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25"/>
    </row>
    <row r="20" spans="1:28" ht="20.100000000000001" customHeight="1" x14ac:dyDescent="0.15">
      <c r="A20" s="3"/>
      <c r="B20" s="3"/>
      <c r="C20" s="3"/>
      <c r="D20" s="9"/>
      <c r="E20" s="9"/>
      <c r="F20" s="9"/>
      <c r="G20" s="9"/>
      <c r="H20" s="9"/>
      <c r="I20" s="11">
        <f t="shared" si="28"/>
        <v>0</v>
      </c>
      <c r="J20" s="11">
        <f t="shared" si="29"/>
        <v>0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25"/>
    </row>
    <row r="21" spans="1:28" ht="20.100000000000001" customHeight="1" x14ac:dyDescent="0.15">
      <c r="A21" s="3"/>
      <c r="B21" s="3"/>
      <c r="C21" s="3"/>
      <c r="D21" s="9"/>
      <c r="E21" s="9"/>
      <c r="F21" s="9"/>
      <c r="G21" s="9"/>
      <c r="H21" s="9"/>
      <c r="I21" s="11">
        <f t="shared" si="28"/>
        <v>0</v>
      </c>
      <c r="J21" s="11">
        <f t="shared" si="29"/>
        <v>0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25"/>
    </row>
    <row r="22" spans="1:28" ht="20.100000000000001" customHeight="1" x14ac:dyDescent="0.15">
      <c r="A22" s="3"/>
      <c r="B22" s="3"/>
      <c r="C22" s="3"/>
      <c r="D22" s="9"/>
      <c r="E22" s="9"/>
      <c r="F22" s="9"/>
      <c r="G22" s="9"/>
      <c r="H22" s="9"/>
      <c r="I22" s="11">
        <f t="shared" si="28"/>
        <v>0</v>
      </c>
      <c r="J22" s="11">
        <f t="shared" si="29"/>
        <v>0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25"/>
    </row>
    <row r="23" spans="1:28" ht="20.100000000000001" customHeight="1" x14ac:dyDescent="0.15">
      <c r="A23" s="3"/>
      <c r="B23" s="3"/>
      <c r="C23" s="3"/>
      <c r="D23" s="9"/>
      <c r="E23" s="9"/>
      <c r="F23" s="9"/>
      <c r="G23" s="9"/>
      <c r="H23" s="9"/>
      <c r="I23" s="11">
        <f t="shared" si="28"/>
        <v>0</v>
      </c>
      <c r="J23" s="11">
        <f t="shared" si="29"/>
        <v>0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25"/>
    </row>
    <row r="24" spans="1:28" ht="20.100000000000001" customHeight="1" x14ac:dyDescent="0.15">
      <c r="A24" s="3"/>
      <c r="B24" s="3"/>
      <c r="C24" s="3"/>
      <c r="D24" s="9"/>
      <c r="E24" s="9"/>
      <c r="F24" s="9"/>
      <c r="G24" s="9"/>
      <c r="H24" s="9"/>
      <c r="I24" s="11">
        <f t="shared" si="28"/>
        <v>0</v>
      </c>
      <c r="J24" s="11">
        <f t="shared" si="29"/>
        <v>0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25"/>
    </row>
    <row r="25" spans="1:28" ht="20.100000000000001" customHeight="1" x14ac:dyDescent="0.15">
      <c r="A25" s="3"/>
      <c r="B25" s="3"/>
      <c r="C25" s="3"/>
      <c r="D25" s="9"/>
      <c r="E25" s="9"/>
      <c r="F25" s="9"/>
      <c r="G25" s="9"/>
      <c r="H25" s="9"/>
      <c r="I25" s="11">
        <f t="shared" si="28"/>
        <v>0</v>
      </c>
      <c r="J25" s="11">
        <f t="shared" si="29"/>
        <v>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25"/>
    </row>
    <row r="26" spans="1:28" ht="20.100000000000001" customHeight="1" x14ac:dyDescent="0.15">
      <c r="A26" s="3"/>
      <c r="B26" s="3"/>
      <c r="C26" s="3"/>
      <c r="D26" s="9"/>
      <c r="E26" s="9"/>
      <c r="F26" s="9"/>
      <c r="G26" s="9"/>
      <c r="H26" s="9"/>
      <c r="I26" s="11">
        <f t="shared" si="28"/>
        <v>0</v>
      </c>
      <c r="J26" s="11">
        <f t="shared" si="29"/>
        <v>0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25"/>
    </row>
    <row r="27" spans="1:28" ht="20.100000000000001" customHeight="1" x14ac:dyDescent="0.15">
      <c r="A27" s="3"/>
      <c r="B27" s="3"/>
      <c r="C27" s="3"/>
      <c r="D27" s="9"/>
      <c r="E27" s="9"/>
      <c r="F27" s="9"/>
      <c r="G27" s="9"/>
      <c r="H27" s="9"/>
      <c r="I27" s="11">
        <f t="shared" si="28"/>
        <v>0</v>
      </c>
      <c r="J27" s="11">
        <f t="shared" si="29"/>
        <v>0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25"/>
    </row>
    <row r="28" spans="1:28" ht="20.100000000000001" customHeight="1" x14ac:dyDescent="0.15">
      <c r="A28" s="3"/>
      <c r="B28" s="3"/>
      <c r="C28" s="3"/>
      <c r="D28" s="9"/>
      <c r="E28" s="9"/>
      <c r="F28" s="9"/>
      <c r="G28" s="9"/>
      <c r="H28" s="9"/>
      <c r="I28" s="11">
        <f t="shared" si="28"/>
        <v>0</v>
      </c>
      <c r="J28" s="11">
        <f t="shared" si="29"/>
        <v>0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25"/>
    </row>
    <row r="29" spans="1:28" ht="20.100000000000001" customHeight="1" x14ac:dyDescent="0.15">
      <c r="A29" s="3"/>
      <c r="B29" s="3"/>
      <c r="C29" s="3"/>
      <c r="D29" s="9"/>
      <c r="E29" s="9"/>
      <c r="F29" s="9"/>
      <c r="G29" s="9"/>
      <c r="H29" s="9"/>
      <c r="I29" s="11">
        <f t="shared" si="28"/>
        <v>0</v>
      </c>
      <c r="J29" s="11">
        <f t="shared" si="29"/>
        <v>0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5"/>
    </row>
    <row r="30" spans="1:28" ht="20.100000000000001" customHeight="1" x14ac:dyDescent="0.15">
      <c r="A30" s="3"/>
      <c r="B30" s="3"/>
      <c r="C30" s="3"/>
      <c r="D30" s="9"/>
      <c r="E30" s="9"/>
      <c r="F30" s="9"/>
      <c r="G30" s="9"/>
      <c r="H30" s="9"/>
      <c r="I30" s="11">
        <f t="shared" si="28"/>
        <v>0</v>
      </c>
      <c r="J30" s="11">
        <f t="shared" si="29"/>
        <v>0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25"/>
    </row>
    <row r="31" spans="1:28" ht="20.100000000000001" customHeight="1" x14ac:dyDescent="0.15">
      <c r="A31" s="3"/>
      <c r="B31" s="3"/>
      <c r="C31" s="3"/>
      <c r="D31" s="9"/>
      <c r="E31" s="9"/>
      <c r="F31" s="9"/>
      <c r="G31" s="9"/>
      <c r="H31" s="9"/>
      <c r="I31" s="11">
        <f t="shared" si="28"/>
        <v>0</v>
      </c>
      <c r="J31" s="11">
        <f t="shared" si="29"/>
        <v>0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25"/>
    </row>
    <row r="32" spans="1:28" ht="20.100000000000001" customHeight="1" x14ac:dyDescent="0.15">
      <c r="A32" s="3"/>
      <c r="B32" s="3"/>
      <c r="C32" s="3"/>
      <c r="D32" s="9"/>
      <c r="E32" s="9"/>
      <c r="F32" s="9"/>
      <c r="G32" s="9"/>
      <c r="H32" s="9"/>
      <c r="I32" s="11">
        <f t="shared" si="28"/>
        <v>0</v>
      </c>
      <c r="J32" s="11">
        <f t="shared" si="29"/>
        <v>0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25"/>
    </row>
    <row r="33" spans="1:28" ht="20.100000000000001" customHeight="1" x14ac:dyDescent="0.15">
      <c r="A33" s="3"/>
      <c r="B33" s="3"/>
      <c r="C33" s="3"/>
      <c r="D33" s="9"/>
      <c r="E33" s="9"/>
      <c r="F33" s="9"/>
      <c r="G33" s="9"/>
      <c r="H33" s="9"/>
      <c r="I33" s="11">
        <f t="shared" si="28"/>
        <v>0</v>
      </c>
      <c r="J33" s="11">
        <f t="shared" si="29"/>
        <v>0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25"/>
    </row>
    <row r="34" spans="1:28" ht="20.100000000000001" customHeight="1" x14ac:dyDescent="0.15">
      <c r="A34" s="3"/>
      <c r="B34" s="3"/>
      <c r="C34" s="3"/>
      <c r="D34" s="9"/>
      <c r="E34" s="9"/>
      <c r="F34" s="9"/>
      <c r="G34" s="9"/>
      <c r="H34" s="9"/>
      <c r="I34" s="11">
        <f t="shared" si="28"/>
        <v>0</v>
      </c>
      <c r="J34" s="11">
        <f t="shared" si="29"/>
        <v>0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25"/>
    </row>
    <row r="35" spans="1:28" ht="20.100000000000001" customHeight="1" x14ac:dyDescent="0.15">
      <c r="A35" s="3"/>
      <c r="B35" s="3"/>
      <c r="C35" s="3"/>
      <c r="D35" s="9"/>
      <c r="E35" s="9"/>
      <c r="F35" s="9"/>
      <c r="G35" s="9"/>
      <c r="H35" s="9"/>
      <c r="I35" s="11">
        <f t="shared" si="28"/>
        <v>0</v>
      </c>
      <c r="J35" s="11">
        <f t="shared" si="29"/>
        <v>0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25"/>
    </row>
    <row r="36" spans="1:28" ht="20.100000000000001" customHeight="1" x14ac:dyDescent="0.15">
      <c r="A36" s="3"/>
      <c r="B36" s="3"/>
      <c r="C36" s="3"/>
      <c r="D36" s="9"/>
      <c r="E36" s="9"/>
      <c r="F36" s="9"/>
      <c r="G36" s="9"/>
      <c r="H36" s="9"/>
      <c r="I36" s="11">
        <f t="shared" si="28"/>
        <v>0</v>
      </c>
      <c r="J36" s="11">
        <f t="shared" si="29"/>
        <v>0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25"/>
    </row>
    <row r="37" spans="1:28" ht="20.100000000000001" customHeight="1" x14ac:dyDescent="0.15">
      <c r="A37" s="3"/>
      <c r="B37" s="3"/>
      <c r="C37" s="3"/>
      <c r="D37" s="9"/>
      <c r="E37" s="9"/>
      <c r="F37" s="9"/>
      <c r="G37" s="9"/>
      <c r="H37" s="9"/>
      <c r="I37" s="11">
        <f t="shared" si="28"/>
        <v>0</v>
      </c>
      <c r="J37" s="11">
        <f t="shared" si="29"/>
        <v>0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25"/>
    </row>
    <row r="38" spans="1:28" ht="20.100000000000001" customHeight="1" x14ac:dyDescent="0.15">
      <c r="A38" s="3"/>
      <c r="B38" s="3"/>
      <c r="C38" s="3"/>
      <c r="D38" s="9"/>
      <c r="E38" s="9"/>
      <c r="F38" s="9"/>
      <c r="G38" s="9"/>
      <c r="H38" s="9"/>
      <c r="I38" s="11">
        <f t="shared" si="28"/>
        <v>0</v>
      </c>
      <c r="J38" s="11">
        <f t="shared" si="29"/>
        <v>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10"/>
    </row>
  </sheetData>
  <mergeCells count="27">
    <mergeCell ref="A1:AB1"/>
    <mergeCell ref="A2:A4"/>
    <mergeCell ref="D2:D4"/>
    <mergeCell ref="E2:E4"/>
    <mergeCell ref="I2:I4"/>
    <mergeCell ref="J2:V2"/>
    <mergeCell ref="W2:W4"/>
    <mergeCell ref="X2:X4"/>
    <mergeCell ref="Y2:Y4"/>
    <mergeCell ref="Z2:Z4"/>
    <mergeCell ref="F2:F4"/>
    <mergeCell ref="B2:B4"/>
    <mergeCell ref="C2:C4"/>
    <mergeCell ref="AA2:AA4"/>
    <mergeCell ref="AB2:AB4"/>
    <mergeCell ref="J3:Q3"/>
    <mergeCell ref="R3:R4"/>
    <mergeCell ref="S3:S4"/>
    <mergeCell ref="T3:T4"/>
    <mergeCell ref="U3:U4"/>
    <mergeCell ref="V3:V4"/>
    <mergeCell ref="A7:G7"/>
    <mergeCell ref="A12:G12"/>
    <mergeCell ref="A5:G5"/>
    <mergeCell ref="H2:H4"/>
    <mergeCell ref="G2:G4"/>
    <mergeCell ref="A6:H6"/>
  </mergeCells>
  <phoneticPr fontId="4" type="noConversion"/>
  <pageMargins left="0.39370078740157483" right="0.23622047244094491" top="0.74803149606299213" bottom="0.39370078740157483" header="0.31496062992125984" footer="0.31496062992125984"/>
  <pageSetup paperSize="8" orientation="landscape" horizontalDpi="2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H20" sqref="H20"/>
    </sheetView>
  </sheetViews>
  <sheetFormatPr defaultRowHeight="13.5" x14ac:dyDescent="0.15"/>
  <cols>
    <col min="1" max="1" width="9" style="30"/>
    <col min="2" max="2" width="29.25" style="30" customWidth="1"/>
    <col min="3" max="3" width="32.75" style="30" customWidth="1"/>
    <col min="4" max="4" width="29.25" style="30" customWidth="1"/>
    <col min="5" max="16384" width="9" style="30"/>
  </cols>
  <sheetData>
    <row r="1" spans="1:4" ht="25.5" x14ac:dyDescent="0.15">
      <c r="A1" s="105" t="s">
        <v>126</v>
      </c>
      <c r="B1" s="105"/>
      <c r="C1" s="105"/>
      <c r="D1" s="105"/>
    </row>
    <row r="2" spans="1:4" ht="23.25" customHeight="1" x14ac:dyDescent="0.15">
      <c r="A2" s="76" t="s">
        <v>127</v>
      </c>
      <c r="B2" s="79" t="s">
        <v>132</v>
      </c>
      <c r="C2" s="79" t="s">
        <v>133</v>
      </c>
      <c r="D2" s="76" t="s">
        <v>2</v>
      </c>
    </row>
    <row r="3" spans="1:4" x14ac:dyDescent="0.15">
      <c r="A3" s="32">
        <v>1</v>
      </c>
      <c r="B3" s="73" t="s">
        <v>36</v>
      </c>
      <c r="C3" s="73" t="s">
        <v>135</v>
      </c>
      <c r="D3" s="37"/>
    </row>
    <row r="4" spans="1:4" x14ac:dyDescent="0.15">
      <c r="A4" s="32">
        <v>2</v>
      </c>
      <c r="B4" s="73" t="s">
        <v>38</v>
      </c>
      <c r="C4" s="73" t="s">
        <v>35</v>
      </c>
      <c r="D4" s="37"/>
    </row>
    <row r="5" spans="1:4" ht="19.5" customHeight="1" x14ac:dyDescent="0.15">
      <c r="A5" s="32">
        <v>3</v>
      </c>
      <c r="B5" s="73" t="s">
        <v>41</v>
      </c>
      <c r="C5" s="73" t="s">
        <v>158</v>
      </c>
      <c r="D5" s="37"/>
    </row>
    <row r="6" spans="1:4" ht="27" x14ac:dyDescent="0.15">
      <c r="A6" s="32">
        <v>4</v>
      </c>
      <c r="B6" s="73" t="s">
        <v>43</v>
      </c>
      <c r="C6" s="73" t="s">
        <v>136</v>
      </c>
      <c r="D6" s="37"/>
    </row>
    <row r="7" spans="1:4" x14ac:dyDescent="0.15">
      <c r="A7" s="32">
        <v>5</v>
      </c>
      <c r="B7" s="73" t="s">
        <v>42</v>
      </c>
      <c r="C7" s="73" t="s">
        <v>137</v>
      </c>
      <c r="D7" s="37"/>
    </row>
    <row r="8" spans="1:4" x14ac:dyDescent="0.15">
      <c r="A8" s="32">
        <v>6</v>
      </c>
      <c r="B8" s="73" t="s">
        <v>80</v>
      </c>
      <c r="C8" s="73" t="s">
        <v>135</v>
      </c>
      <c r="D8" s="37"/>
    </row>
    <row r="9" spans="1:4" x14ac:dyDescent="0.15">
      <c r="A9" s="32">
        <v>7</v>
      </c>
      <c r="B9" s="73" t="s">
        <v>37</v>
      </c>
      <c r="C9" s="73" t="s">
        <v>135</v>
      </c>
      <c r="D9" s="37"/>
    </row>
    <row r="10" spans="1:4" ht="23.25" customHeight="1" x14ac:dyDescent="0.15">
      <c r="A10" s="32">
        <v>8</v>
      </c>
      <c r="B10" s="73" t="s">
        <v>39</v>
      </c>
      <c r="C10" s="73" t="s">
        <v>35</v>
      </c>
      <c r="D10" s="37"/>
    </row>
    <row r="11" spans="1:4" ht="29.25" customHeight="1" x14ac:dyDescent="0.15">
      <c r="A11" s="32">
        <v>9</v>
      </c>
      <c r="B11" s="73" t="s">
        <v>35</v>
      </c>
      <c r="C11" s="74"/>
      <c r="D11" s="74" t="s">
        <v>134</v>
      </c>
    </row>
    <row r="12" spans="1:4" ht="30" customHeight="1" x14ac:dyDescent="0.15">
      <c r="A12" s="32">
        <v>10</v>
      </c>
      <c r="B12" s="73" t="s">
        <v>50</v>
      </c>
      <c r="C12" s="74"/>
      <c r="D12" s="74" t="s">
        <v>134</v>
      </c>
    </row>
    <row r="13" spans="1:4" ht="31.5" customHeight="1" x14ac:dyDescent="0.15">
      <c r="A13" s="85" t="s">
        <v>127</v>
      </c>
      <c r="B13" s="86" t="s">
        <v>128</v>
      </c>
      <c r="C13" s="87"/>
      <c r="D13" s="78"/>
    </row>
    <row r="14" spans="1:4" x14ac:dyDescent="0.15">
      <c r="A14" s="32">
        <v>1</v>
      </c>
      <c r="B14" s="73" t="s">
        <v>44</v>
      </c>
      <c r="C14" s="39"/>
      <c r="D14" s="37"/>
    </row>
    <row r="15" spans="1:4" x14ac:dyDescent="0.15">
      <c r="A15" s="32">
        <v>2</v>
      </c>
      <c r="B15" s="73" t="s">
        <v>129</v>
      </c>
      <c r="C15" s="39"/>
      <c r="D15" s="37"/>
    </row>
    <row r="16" spans="1:4" x14ac:dyDescent="0.15">
      <c r="A16" s="32">
        <v>3</v>
      </c>
      <c r="B16" s="73" t="s">
        <v>130</v>
      </c>
      <c r="C16" s="39"/>
      <c r="D16" s="37"/>
    </row>
    <row r="17" spans="1:4" x14ac:dyDescent="0.15">
      <c r="A17" s="32">
        <v>4</v>
      </c>
      <c r="B17" s="73" t="s">
        <v>47</v>
      </c>
      <c r="C17" s="39"/>
      <c r="D17" s="37"/>
    </row>
    <row r="18" spans="1:4" x14ac:dyDescent="0.15">
      <c r="A18" s="32">
        <v>5</v>
      </c>
      <c r="B18" s="73" t="s">
        <v>131</v>
      </c>
      <c r="C18" s="39"/>
      <c r="D18" s="37"/>
    </row>
    <row r="19" spans="1:4" x14ac:dyDescent="0.15">
      <c r="A19" s="32">
        <v>6</v>
      </c>
      <c r="B19" s="73" t="s">
        <v>45</v>
      </c>
      <c r="C19" s="39"/>
      <c r="D19" s="37"/>
    </row>
    <row r="20" spans="1:4" x14ac:dyDescent="0.15">
      <c r="A20" s="32">
        <v>7</v>
      </c>
      <c r="B20" s="73" t="s">
        <v>46</v>
      </c>
      <c r="C20" s="39"/>
      <c r="D20" s="37"/>
    </row>
    <row r="21" spans="1:4" x14ac:dyDescent="0.15">
      <c r="A21" s="32">
        <v>8</v>
      </c>
      <c r="B21" s="73" t="s">
        <v>48</v>
      </c>
      <c r="C21" s="39"/>
      <c r="D21" s="37"/>
    </row>
    <row r="22" spans="1:4" x14ac:dyDescent="0.15">
      <c r="A22" s="32">
        <v>9</v>
      </c>
      <c r="B22" s="73" t="s">
        <v>81</v>
      </c>
      <c r="C22" s="39"/>
      <c r="D22" s="37"/>
    </row>
    <row r="23" spans="1:4" x14ac:dyDescent="0.15">
      <c r="A23" s="32">
        <v>10</v>
      </c>
      <c r="B23" s="73" t="s">
        <v>49</v>
      </c>
      <c r="C23" s="39"/>
      <c r="D23" s="37"/>
    </row>
  </sheetData>
  <mergeCells count="1">
    <mergeCell ref="A1:D1"/>
  </mergeCells>
  <phoneticPr fontId="1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6"/>
  <sheetViews>
    <sheetView showZeros="0" tabSelected="1" workbookViewId="0">
      <pane xSplit="6" ySplit="4" topLeftCell="G5" activePane="bottomRight" state="frozen"/>
      <selection pane="topRight" activeCell="F1" sqref="F1"/>
      <selection pane="bottomLeft" activeCell="A5" sqref="A5"/>
      <selection pane="bottomRight" activeCell="L6" sqref="L6"/>
    </sheetView>
  </sheetViews>
  <sheetFormatPr defaultColWidth="9" defaultRowHeight="13.5" x14ac:dyDescent="0.15"/>
  <cols>
    <col min="1" max="1" width="4" style="30" customWidth="1"/>
    <col min="2" max="2" width="3.75" style="30" customWidth="1"/>
    <col min="3" max="3" width="5.125" style="30" customWidth="1"/>
    <col min="4" max="4" width="12.875" style="30" customWidth="1"/>
    <col min="5" max="5" width="9.75" style="30" customWidth="1"/>
    <col min="6" max="6" width="7.625" style="34" customWidth="1"/>
    <col min="7" max="7" width="8.625" style="30" customWidth="1"/>
    <col min="8" max="8" width="9" style="30" customWidth="1"/>
    <col min="9" max="9" width="8.375" style="30" customWidth="1"/>
    <col min="10" max="10" width="8.625" style="30" customWidth="1"/>
    <col min="11" max="11" width="8.625" style="34" customWidth="1"/>
    <col min="12" max="18" width="8.625" style="30" customWidth="1"/>
    <col min="19" max="19" width="9.5" style="30" customWidth="1"/>
    <col min="20" max="20" width="9.125" style="30" customWidth="1"/>
    <col min="21" max="25" width="8.625" style="30" customWidth="1"/>
    <col min="26" max="16384" width="9" style="30"/>
  </cols>
  <sheetData>
    <row r="1" spans="1:25" ht="25.5" x14ac:dyDescent="0.15">
      <c r="C1" s="111" t="s">
        <v>263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</row>
    <row r="2" spans="1:25" ht="22.5" customHeight="1" x14ac:dyDescent="0.15">
      <c r="A2" s="110" t="s">
        <v>0</v>
      </c>
      <c r="B2" s="110"/>
      <c r="C2" s="110"/>
      <c r="D2" s="109" t="s">
        <v>13</v>
      </c>
      <c r="E2" s="110" t="s">
        <v>1</v>
      </c>
      <c r="F2" s="113" t="s">
        <v>19</v>
      </c>
      <c r="G2" s="109" t="s">
        <v>164</v>
      </c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14" t="s">
        <v>165</v>
      </c>
      <c r="U2" s="115"/>
      <c r="V2" s="115"/>
      <c r="W2" s="116"/>
      <c r="X2" s="65" t="s">
        <v>166</v>
      </c>
      <c r="Y2" s="107" t="s">
        <v>2</v>
      </c>
    </row>
    <row r="3" spans="1:25" ht="21" customHeight="1" x14ac:dyDescent="0.15">
      <c r="A3" s="110"/>
      <c r="B3" s="110"/>
      <c r="C3" s="110"/>
      <c r="D3" s="110"/>
      <c r="E3" s="110"/>
      <c r="F3" s="113"/>
      <c r="G3" s="109" t="s">
        <v>167</v>
      </c>
      <c r="H3" s="109"/>
      <c r="I3" s="109"/>
      <c r="J3" s="109"/>
      <c r="K3" s="109"/>
      <c r="L3" s="109"/>
      <c r="M3" s="109"/>
      <c r="N3" s="109"/>
      <c r="O3" s="109" t="s">
        <v>241</v>
      </c>
      <c r="P3" s="109" t="s">
        <v>240</v>
      </c>
      <c r="Q3" s="109" t="s">
        <v>168</v>
      </c>
      <c r="R3" s="109" t="s">
        <v>169</v>
      </c>
      <c r="S3" s="109" t="s">
        <v>170</v>
      </c>
      <c r="T3" s="107" t="s">
        <v>171</v>
      </c>
      <c r="U3" s="107" t="s">
        <v>172</v>
      </c>
      <c r="V3" s="107" t="s">
        <v>173</v>
      </c>
      <c r="W3" s="107" t="s">
        <v>174</v>
      </c>
      <c r="X3" s="107" t="s">
        <v>23</v>
      </c>
      <c r="Y3" s="117"/>
    </row>
    <row r="4" spans="1:25" ht="34.5" customHeight="1" x14ac:dyDescent="0.15">
      <c r="A4" s="89" t="s">
        <v>291</v>
      </c>
      <c r="B4" s="89" t="s">
        <v>265</v>
      </c>
      <c r="C4" s="90" t="s">
        <v>266</v>
      </c>
      <c r="D4" s="110"/>
      <c r="E4" s="110"/>
      <c r="F4" s="113"/>
      <c r="G4" s="60" t="s">
        <v>85</v>
      </c>
      <c r="H4" s="61" t="s">
        <v>3</v>
      </c>
      <c r="I4" s="61" t="s">
        <v>4</v>
      </c>
      <c r="J4" s="61" t="s">
        <v>5</v>
      </c>
      <c r="K4" s="61" t="s">
        <v>6</v>
      </c>
      <c r="L4" s="61" t="s">
        <v>175</v>
      </c>
      <c r="M4" s="61" t="s">
        <v>176</v>
      </c>
      <c r="N4" s="61" t="s">
        <v>9</v>
      </c>
      <c r="O4" s="109"/>
      <c r="P4" s="118"/>
      <c r="Q4" s="109"/>
      <c r="R4" s="109"/>
      <c r="S4" s="109"/>
      <c r="T4" s="108"/>
      <c r="U4" s="108"/>
      <c r="V4" s="108"/>
      <c r="W4" s="108"/>
      <c r="X4" s="108"/>
      <c r="Y4" s="108"/>
    </row>
    <row r="5" spans="1:25" ht="20.100000000000001" customHeight="1" x14ac:dyDescent="0.15">
      <c r="A5" s="37"/>
      <c r="B5" s="37"/>
      <c r="C5" s="62">
        <v>1</v>
      </c>
      <c r="D5" s="36" t="s">
        <v>36</v>
      </c>
      <c r="E5" s="40" t="s">
        <v>209</v>
      </c>
      <c r="F5" s="36">
        <f t="shared" ref="F5" si="0">IF(SUM(H5:X5)&lt;24,SUM(H5:X5),"-")</f>
        <v>23</v>
      </c>
      <c r="G5" s="36">
        <f t="shared" ref="G5" si="1">IF(SUM(H5:N5)&lt;24,SUM(H5:N5),"-")</f>
        <v>11</v>
      </c>
      <c r="H5" s="63">
        <v>1</v>
      </c>
      <c r="I5" s="63">
        <v>2</v>
      </c>
      <c r="J5" s="63">
        <v>3</v>
      </c>
      <c r="K5" s="63">
        <v>1</v>
      </c>
      <c r="L5" s="63">
        <v>2</v>
      </c>
      <c r="M5" s="63">
        <v>2</v>
      </c>
      <c r="N5" s="63"/>
      <c r="O5" s="63"/>
      <c r="P5" s="93">
        <v>2</v>
      </c>
      <c r="Q5" s="63">
        <v>2</v>
      </c>
      <c r="R5" s="63">
        <v>2</v>
      </c>
      <c r="S5" s="63"/>
      <c r="T5" s="63">
        <v>2</v>
      </c>
      <c r="U5" s="63">
        <v>2</v>
      </c>
      <c r="V5" s="63">
        <v>1</v>
      </c>
      <c r="W5" s="63">
        <v>1</v>
      </c>
      <c r="X5" s="63"/>
      <c r="Y5" s="66"/>
    </row>
    <row r="6" spans="1:25" ht="20.100000000000001" customHeight="1" x14ac:dyDescent="0.15">
      <c r="A6" s="37"/>
      <c r="B6" s="37"/>
      <c r="C6" s="62" t="s">
        <v>177</v>
      </c>
      <c r="D6" s="69"/>
      <c r="E6" s="40"/>
      <c r="F6" s="36">
        <f t="shared" ref="F6:F35" si="2">IF(SUM(H6:X6)&lt;24,SUM(H6:X6),"-")</f>
        <v>0</v>
      </c>
      <c r="G6" s="36">
        <f t="shared" ref="G6:G35" si="3">IF(SUM(H6:N6)&lt;24,SUM(H6:N6),"-")</f>
        <v>0</v>
      </c>
      <c r="H6" s="67"/>
      <c r="I6" s="67"/>
      <c r="J6" s="67"/>
      <c r="K6" s="67"/>
      <c r="L6" s="67"/>
      <c r="M6" s="67"/>
      <c r="N6" s="67"/>
      <c r="O6" s="67"/>
      <c r="P6" s="37"/>
      <c r="Q6" s="67"/>
      <c r="R6" s="67"/>
      <c r="S6" s="67"/>
      <c r="T6" s="67"/>
      <c r="U6" s="67"/>
      <c r="V6" s="67"/>
      <c r="W6" s="67"/>
      <c r="X6" s="67"/>
      <c r="Y6" s="66"/>
    </row>
    <row r="7" spans="1:25" ht="20.100000000000001" customHeight="1" x14ac:dyDescent="0.15">
      <c r="A7" s="37"/>
      <c r="B7" s="37"/>
      <c r="C7" s="62" t="s">
        <v>178</v>
      </c>
      <c r="D7" s="69"/>
      <c r="E7" s="40"/>
      <c r="F7" s="36">
        <f t="shared" si="2"/>
        <v>0</v>
      </c>
      <c r="G7" s="36">
        <f t="shared" si="3"/>
        <v>0</v>
      </c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6"/>
    </row>
    <row r="8" spans="1:25" ht="20.100000000000001" customHeight="1" x14ac:dyDescent="0.15">
      <c r="A8" s="37"/>
      <c r="B8" s="37"/>
      <c r="C8" s="62" t="s">
        <v>179</v>
      </c>
      <c r="D8" s="69"/>
      <c r="E8" s="40"/>
      <c r="F8" s="36">
        <f t="shared" si="2"/>
        <v>0</v>
      </c>
      <c r="G8" s="36">
        <f t="shared" si="3"/>
        <v>0</v>
      </c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6"/>
    </row>
    <row r="9" spans="1:25" ht="20.100000000000001" customHeight="1" x14ac:dyDescent="0.15">
      <c r="A9" s="37"/>
      <c r="B9" s="37"/>
      <c r="C9" s="62" t="s">
        <v>180</v>
      </c>
      <c r="D9" s="69"/>
      <c r="E9" s="40"/>
      <c r="F9" s="36">
        <f t="shared" si="2"/>
        <v>0</v>
      </c>
      <c r="G9" s="36">
        <f t="shared" si="3"/>
        <v>0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6"/>
    </row>
    <row r="10" spans="1:25" ht="20.100000000000001" customHeight="1" x14ac:dyDescent="0.15">
      <c r="A10" s="37"/>
      <c r="B10" s="37"/>
      <c r="C10" s="62" t="s">
        <v>181</v>
      </c>
      <c r="D10" s="69"/>
      <c r="E10" s="40"/>
      <c r="F10" s="36">
        <f t="shared" si="2"/>
        <v>0</v>
      </c>
      <c r="G10" s="36">
        <f t="shared" si="3"/>
        <v>0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6"/>
    </row>
    <row r="11" spans="1:25" ht="20.100000000000001" customHeight="1" x14ac:dyDescent="0.15">
      <c r="A11" s="37"/>
      <c r="B11" s="37"/>
      <c r="C11" s="62" t="s">
        <v>182</v>
      </c>
      <c r="D11" s="69"/>
      <c r="E11" s="40"/>
      <c r="F11" s="36">
        <f t="shared" si="2"/>
        <v>0</v>
      </c>
      <c r="G11" s="36">
        <f t="shared" si="3"/>
        <v>0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6"/>
    </row>
    <row r="12" spans="1:25" ht="20.100000000000001" customHeight="1" x14ac:dyDescent="0.15">
      <c r="A12" s="37"/>
      <c r="B12" s="37"/>
      <c r="C12" s="62" t="s">
        <v>183</v>
      </c>
      <c r="D12" s="69"/>
      <c r="E12" s="40"/>
      <c r="F12" s="36">
        <f t="shared" si="2"/>
        <v>0</v>
      </c>
      <c r="G12" s="36">
        <f t="shared" si="3"/>
        <v>0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6"/>
    </row>
    <row r="13" spans="1:25" ht="20.100000000000001" customHeight="1" x14ac:dyDescent="0.15">
      <c r="A13" s="37"/>
      <c r="B13" s="37"/>
      <c r="C13" s="62" t="s">
        <v>184</v>
      </c>
      <c r="D13" s="69"/>
      <c r="E13" s="69"/>
      <c r="F13" s="36">
        <f t="shared" si="2"/>
        <v>0</v>
      </c>
      <c r="G13" s="36">
        <f t="shared" si="3"/>
        <v>0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6"/>
    </row>
    <row r="14" spans="1:25" ht="20.100000000000001" customHeight="1" x14ac:dyDescent="0.15">
      <c r="A14" s="37"/>
      <c r="B14" s="37"/>
      <c r="C14" s="62" t="s">
        <v>185</v>
      </c>
      <c r="D14" s="69"/>
      <c r="E14" s="69"/>
      <c r="F14" s="36">
        <f t="shared" si="2"/>
        <v>0</v>
      </c>
      <c r="G14" s="36">
        <f t="shared" si="3"/>
        <v>0</v>
      </c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6"/>
    </row>
    <row r="15" spans="1:25" ht="20.100000000000001" customHeight="1" x14ac:dyDescent="0.15">
      <c r="A15" s="37"/>
      <c r="B15" s="37"/>
      <c r="C15" s="62" t="s">
        <v>186</v>
      </c>
      <c r="D15" s="69"/>
      <c r="E15" s="69"/>
      <c r="F15" s="36">
        <f t="shared" si="2"/>
        <v>0</v>
      </c>
      <c r="G15" s="36">
        <f t="shared" si="3"/>
        <v>0</v>
      </c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6"/>
    </row>
    <row r="16" spans="1:25" ht="20.100000000000001" customHeight="1" x14ac:dyDescent="0.15">
      <c r="A16" s="37"/>
      <c r="B16" s="37"/>
      <c r="C16" s="62" t="s">
        <v>187</v>
      </c>
      <c r="D16" s="69"/>
      <c r="E16" s="69"/>
      <c r="F16" s="36">
        <f t="shared" si="2"/>
        <v>0</v>
      </c>
      <c r="G16" s="36">
        <f t="shared" si="3"/>
        <v>0</v>
      </c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6"/>
    </row>
    <row r="17" spans="1:25" ht="20.100000000000001" customHeight="1" x14ac:dyDescent="0.15">
      <c r="A17" s="37"/>
      <c r="B17" s="37"/>
      <c r="C17" s="62" t="s">
        <v>188</v>
      </c>
      <c r="D17" s="69"/>
      <c r="E17" s="69"/>
      <c r="F17" s="36">
        <f t="shared" si="2"/>
        <v>0</v>
      </c>
      <c r="G17" s="36">
        <f t="shared" si="3"/>
        <v>0</v>
      </c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6"/>
    </row>
    <row r="18" spans="1:25" ht="20.100000000000001" customHeight="1" x14ac:dyDescent="0.15">
      <c r="A18" s="37"/>
      <c r="B18" s="37"/>
      <c r="C18" s="62" t="s">
        <v>189</v>
      </c>
      <c r="D18" s="69"/>
      <c r="E18" s="69"/>
      <c r="F18" s="36">
        <f t="shared" si="2"/>
        <v>0</v>
      </c>
      <c r="G18" s="36">
        <f t="shared" si="3"/>
        <v>0</v>
      </c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6"/>
    </row>
    <row r="19" spans="1:25" ht="20.100000000000001" customHeight="1" x14ac:dyDescent="0.15">
      <c r="A19" s="37"/>
      <c r="B19" s="37"/>
      <c r="C19" s="62" t="s">
        <v>190</v>
      </c>
      <c r="D19" s="69"/>
      <c r="E19" s="69"/>
      <c r="F19" s="36">
        <f t="shared" si="2"/>
        <v>0</v>
      </c>
      <c r="G19" s="36">
        <f t="shared" si="3"/>
        <v>0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6"/>
    </row>
    <row r="20" spans="1:25" ht="20.100000000000001" customHeight="1" x14ac:dyDescent="0.15">
      <c r="A20" s="37"/>
      <c r="B20" s="37"/>
      <c r="C20" s="62" t="s">
        <v>191</v>
      </c>
      <c r="D20" s="69"/>
      <c r="E20" s="69"/>
      <c r="F20" s="36">
        <f t="shared" si="2"/>
        <v>0</v>
      </c>
      <c r="G20" s="36">
        <f t="shared" si="3"/>
        <v>0</v>
      </c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6"/>
    </row>
    <row r="21" spans="1:25" ht="20.100000000000001" customHeight="1" x14ac:dyDescent="0.15">
      <c r="A21" s="37"/>
      <c r="B21" s="37"/>
      <c r="C21" s="62" t="s">
        <v>192</v>
      </c>
      <c r="D21" s="69"/>
      <c r="E21" s="69"/>
      <c r="F21" s="36">
        <f t="shared" si="2"/>
        <v>0</v>
      </c>
      <c r="G21" s="36">
        <f t="shared" si="3"/>
        <v>0</v>
      </c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6"/>
    </row>
    <row r="22" spans="1:25" ht="20.100000000000001" customHeight="1" x14ac:dyDescent="0.15">
      <c r="A22" s="37"/>
      <c r="B22" s="37"/>
      <c r="C22" s="62" t="s">
        <v>193</v>
      </c>
      <c r="D22" s="69"/>
      <c r="E22" s="69"/>
      <c r="F22" s="36">
        <f t="shared" si="2"/>
        <v>0</v>
      </c>
      <c r="G22" s="36">
        <f t="shared" si="3"/>
        <v>0</v>
      </c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6"/>
    </row>
    <row r="23" spans="1:25" ht="20.100000000000001" customHeight="1" x14ac:dyDescent="0.15">
      <c r="A23" s="37"/>
      <c r="B23" s="37"/>
      <c r="C23" s="62" t="s">
        <v>194</v>
      </c>
      <c r="D23" s="69"/>
      <c r="E23" s="69"/>
      <c r="F23" s="36">
        <f t="shared" si="2"/>
        <v>0</v>
      </c>
      <c r="G23" s="36">
        <f t="shared" si="3"/>
        <v>0</v>
      </c>
      <c r="H23" s="67"/>
      <c r="I23" s="67"/>
      <c r="J23" s="67"/>
      <c r="K23" s="67"/>
      <c r="L23" s="67">
        <v>0</v>
      </c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6"/>
    </row>
    <row r="24" spans="1:25" ht="20.100000000000001" customHeight="1" x14ac:dyDescent="0.15">
      <c r="A24" s="37"/>
      <c r="B24" s="37"/>
      <c r="C24" s="62" t="s">
        <v>195</v>
      </c>
      <c r="D24" s="69"/>
      <c r="E24" s="69"/>
      <c r="F24" s="36">
        <f t="shared" si="2"/>
        <v>0</v>
      </c>
      <c r="G24" s="36">
        <f t="shared" si="3"/>
        <v>0</v>
      </c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6"/>
    </row>
    <row r="25" spans="1:25" ht="20.100000000000001" customHeight="1" x14ac:dyDescent="0.15">
      <c r="A25" s="37"/>
      <c r="B25" s="37"/>
      <c r="C25" s="62" t="s">
        <v>196</v>
      </c>
      <c r="D25" s="69"/>
      <c r="E25" s="69"/>
      <c r="F25" s="36">
        <f t="shared" si="2"/>
        <v>0</v>
      </c>
      <c r="G25" s="36">
        <f t="shared" si="3"/>
        <v>0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6"/>
    </row>
    <row r="26" spans="1:25" ht="20.100000000000001" customHeight="1" x14ac:dyDescent="0.15">
      <c r="A26" s="37"/>
      <c r="B26" s="37"/>
      <c r="C26" s="62" t="s">
        <v>197</v>
      </c>
      <c r="D26" s="69"/>
      <c r="E26" s="69"/>
      <c r="F26" s="36">
        <f t="shared" si="2"/>
        <v>0</v>
      </c>
      <c r="G26" s="36">
        <f t="shared" si="3"/>
        <v>0</v>
      </c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6"/>
    </row>
    <row r="27" spans="1:25" ht="20.100000000000001" customHeight="1" x14ac:dyDescent="0.15">
      <c r="A27" s="37"/>
      <c r="B27" s="37"/>
      <c r="C27" s="62" t="s">
        <v>198</v>
      </c>
      <c r="D27" s="69"/>
      <c r="E27" s="69"/>
      <c r="F27" s="36">
        <f t="shared" si="2"/>
        <v>0</v>
      </c>
      <c r="G27" s="36">
        <f t="shared" si="3"/>
        <v>0</v>
      </c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6"/>
    </row>
    <row r="28" spans="1:25" ht="20.100000000000001" customHeight="1" x14ac:dyDescent="0.15">
      <c r="A28" s="37"/>
      <c r="B28" s="37"/>
      <c r="C28" s="62" t="s">
        <v>199</v>
      </c>
      <c r="D28" s="69"/>
      <c r="E28" s="69"/>
      <c r="F28" s="36">
        <f t="shared" si="2"/>
        <v>0</v>
      </c>
      <c r="G28" s="36">
        <f t="shared" si="3"/>
        <v>0</v>
      </c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6"/>
    </row>
    <row r="29" spans="1:25" ht="20.100000000000001" customHeight="1" x14ac:dyDescent="0.15">
      <c r="A29" s="37"/>
      <c r="B29" s="37"/>
      <c r="C29" s="62" t="s">
        <v>200</v>
      </c>
      <c r="D29" s="69"/>
      <c r="E29" s="69"/>
      <c r="F29" s="36">
        <f t="shared" si="2"/>
        <v>0</v>
      </c>
      <c r="G29" s="36">
        <f t="shared" si="3"/>
        <v>0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6"/>
    </row>
    <row r="30" spans="1:25" ht="20.100000000000001" customHeight="1" x14ac:dyDescent="0.15">
      <c r="A30" s="37"/>
      <c r="B30" s="37"/>
      <c r="C30" s="62" t="s">
        <v>201</v>
      </c>
      <c r="D30" s="69"/>
      <c r="E30" s="69"/>
      <c r="F30" s="36">
        <f t="shared" si="2"/>
        <v>0</v>
      </c>
      <c r="G30" s="36">
        <f t="shared" si="3"/>
        <v>0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6"/>
    </row>
    <row r="31" spans="1:25" ht="20.100000000000001" customHeight="1" x14ac:dyDescent="0.15">
      <c r="A31" s="37"/>
      <c r="B31" s="37"/>
      <c r="C31" s="62" t="s">
        <v>202</v>
      </c>
      <c r="D31" s="69"/>
      <c r="E31" s="69"/>
      <c r="F31" s="36">
        <f t="shared" si="2"/>
        <v>0</v>
      </c>
      <c r="G31" s="36">
        <f t="shared" si="3"/>
        <v>0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6"/>
    </row>
    <row r="32" spans="1:25" ht="20.100000000000001" customHeight="1" x14ac:dyDescent="0.15">
      <c r="A32" s="37"/>
      <c r="B32" s="37"/>
      <c r="C32" s="62" t="s">
        <v>203</v>
      </c>
      <c r="D32" s="69"/>
      <c r="E32" s="69"/>
      <c r="F32" s="36">
        <f t="shared" si="2"/>
        <v>0</v>
      </c>
      <c r="G32" s="36">
        <f t="shared" si="3"/>
        <v>0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6"/>
    </row>
    <row r="33" spans="1:25" ht="20.100000000000001" customHeight="1" x14ac:dyDescent="0.15">
      <c r="A33" s="37"/>
      <c r="B33" s="37"/>
      <c r="C33" s="62" t="s">
        <v>204</v>
      </c>
      <c r="D33" s="69"/>
      <c r="E33" s="69"/>
      <c r="F33" s="36">
        <f t="shared" si="2"/>
        <v>0</v>
      </c>
      <c r="G33" s="36">
        <f t="shared" si="3"/>
        <v>0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6"/>
    </row>
    <row r="34" spans="1:25" ht="20.100000000000001" customHeight="1" x14ac:dyDescent="0.15">
      <c r="A34" s="37"/>
      <c r="B34" s="37"/>
      <c r="C34" s="62" t="s">
        <v>205</v>
      </c>
      <c r="D34" s="69"/>
      <c r="E34" s="69"/>
      <c r="F34" s="36">
        <f t="shared" si="2"/>
        <v>0</v>
      </c>
      <c r="G34" s="36">
        <f t="shared" si="3"/>
        <v>0</v>
      </c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6"/>
    </row>
    <row r="35" spans="1:25" ht="20.100000000000001" customHeight="1" x14ac:dyDescent="0.15">
      <c r="A35" s="37"/>
      <c r="B35" s="37"/>
      <c r="C35" s="62" t="s">
        <v>206</v>
      </c>
      <c r="D35" s="69"/>
      <c r="E35" s="69"/>
      <c r="F35" s="36">
        <f t="shared" si="2"/>
        <v>0</v>
      </c>
      <c r="G35" s="36">
        <f t="shared" si="3"/>
        <v>0</v>
      </c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6"/>
    </row>
    <row r="36" spans="1:25" ht="15" x14ac:dyDescent="0.15">
      <c r="A36" s="106" t="s">
        <v>207</v>
      </c>
      <c r="B36" s="106"/>
      <c r="C36" s="106"/>
      <c r="D36" s="106"/>
      <c r="E36" s="37"/>
      <c r="F36" s="35">
        <f t="shared" ref="F36:N36" si="4">SUM(F5:F35)</f>
        <v>23</v>
      </c>
      <c r="G36" s="71">
        <f t="shared" si="4"/>
        <v>11</v>
      </c>
      <c r="H36" s="72">
        <f t="shared" si="4"/>
        <v>1</v>
      </c>
      <c r="I36" s="72">
        <f t="shared" si="4"/>
        <v>2</v>
      </c>
      <c r="J36" s="72">
        <f t="shared" si="4"/>
        <v>3</v>
      </c>
      <c r="K36" s="72">
        <f t="shared" si="4"/>
        <v>1</v>
      </c>
      <c r="L36" s="72">
        <f t="shared" si="4"/>
        <v>2</v>
      </c>
      <c r="M36" s="72">
        <f t="shared" si="4"/>
        <v>2</v>
      </c>
      <c r="N36" s="72">
        <f t="shared" si="4"/>
        <v>0</v>
      </c>
      <c r="O36" s="72">
        <f t="shared" ref="O36:X36" si="5">SUM(O5:O35)</f>
        <v>0</v>
      </c>
      <c r="P36" s="72"/>
      <c r="Q36" s="72">
        <f t="shared" si="5"/>
        <v>2</v>
      </c>
      <c r="R36" s="72">
        <f t="shared" si="5"/>
        <v>2</v>
      </c>
      <c r="S36" s="72">
        <f t="shared" si="5"/>
        <v>0</v>
      </c>
      <c r="T36" s="72">
        <f t="shared" si="5"/>
        <v>2</v>
      </c>
      <c r="U36" s="72">
        <f t="shared" si="5"/>
        <v>2</v>
      </c>
      <c r="V36" s="72">
        <f t="shared" si="5"/>
        <v>1</v>
      </c>
      <c r="W36" s="72">
        <f t="shared" si="5"/>
        <v>1</v>
      </c>
      <c r="X36" s="72">
        <f t="shared" si="5"/>
        <v>0</v>
      </c>
      <c r="Y36" s="70"/>
    </row>
  </sheetData>
  <mergeCells count="20">
    <mergeCell ref="C1:Y1"/>
    <mergeCell ref="D2:D4"/>
    <mergeCell ref="E2:E4"/>
    <mergeCell ref="F2:F4"/>
    <mergeCell ref="G2:S2"/>
    <mergeCell ref="T2:W2"/>
    <mergeCell ref="Y2:Y4"/>
    <mergeCell ref="P3:P4"/>
    <mergeCell ref="V3:V4"/>
    <mergeCell ref="W3:W4"/>
    <mergeCell ref="X3:X4"/>
    <mergeCell ref="T3:T4"/>
    <mergeCell ref="A36:D36"/>
    <mergeCell ref="U3:U4"/>
    <mergeCell ref="Q3:Q4"/>
    <mergeCell ref="R3:R4"/>
    <mergeCell ref="A2:C3"/>
    <mergeCell ref="S3:S4"/>
    <mergeCell ref="G3:N3"/>
    <mergeCell ref="O3:O4"/>
  </mergeCells>
  <phoneticPr fontId="4" type="noConversion"/>
  <conditionalFormatting sqref="F6:G35">
    <cfRule type="cellIs" dxfId="30" priority="2" operator="greaterThan">
      <formula>24</formula>
    </cfRule>
  </conditionalFormatting>
  <conditionalFormatting sqref="F5:G5">
    <cfRule type="cellIs" dxfId="29" priority="1" operator="greaterThan">
      <formula>24</formula>
    </cfRule>
  </conditionalFormatting>
  <dataValidations count="1">
    <dataValidation type="decimal" operator="lessThanOrEqual" allowBlank="1" showInputMessage="1" showErrorMessage="1" sqref="H5:X35">
      <formula1>24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6"/>
  <sheetViews>
    <sheetView showZeros="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H5" sqref="H5"/>
    </sheetView>
  </sheetViews>
  <sheetFormatPr defaultColWidth="9" defaultRowHeight="13.5" outlineLevelRow="2" x14ac:dyDescent="0.15"/>
  <cols>
    <col min="1" max="1" width="4" style="30" customWidth="1"/>
    <col min="2" max="2" width="3.75" style="30" customWidth="1"/>
    <col min="3" max="3" width="5.125" style="30" customWidth="1"/>
    <col min="4" max="4" width="32.125" style="30" customWidth="1"/>
    <col min="5" max="5" width="9.75" style="30" customWidth="1"/>
    <col min="6" max="6" width="8.25" style="34" customWidth="1"/>
    <col min="7" max="7" width="8.625" style="30" customWidth="1"/>
    <col min="8" max="8" width="9" style="30" customWidth="1"/>
    <col min="9" max="9" width="8.375" style="30" customWidth="1"/>
    <col min="10" max="10" width="8.625" style="30" customWidth="1"/>
    <col min="11" max="11" width="8.625" style="34" customWidth="1"/>
    <col min="12" max="18" width="8.625" style="30" customWidth="1"/>
    <col min="19" max="19" width="9.5" style="30" customWidth="1"/>
    <col min="20" max="20" width="9.125" style="30" customWidth="1"/>
    <col min="21" max="25" width="8.625" style="30" customWidth="1"/>
    <col min="26" max="16384" width="9" style="30"/>
  </cols>
  <sheetData>
    <row r="1" spans="1:28" ht="25.5" x14ac:dyDescent="0.15">
      <c r="C1" s="112" t="s">
        <v>317</v>
      </c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</row>
    <row r="2" spans="1:28" ht="22.5" customHeight="1" x14ac:dyDescent="0.15">
      <c r="A2" s="110" t="s">
        <v>0</v>
      </c>
      <c r="B2" s="110"/>
      <c r="C2" s="110"/>
      <c r="D2" s="109" t="s">
        <v>13</v>
      </c>
      <c r="E2" s="110" t="s">
        <v>1</v>
      </c>
      <c r="F2" s="113" t="s">
        <v>293</v>
      </c>
      <c r="G2" s="109" t="s">
        <v>164</v>
      </c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14" t="s">
        <v>165</v>
      </c>
      <c r="U2" s="115"/>
      <c r="V2" s="115"/>
      <c r="W2" s="116"/>
      <c r="X2" s="94" t="s">
        <v>166</v>
      </c>
      <c r="Y2" s="107" t="s">
        <v>2</v>
      </c>
    </row>
    <row r="3" spans="1:28" ht="21" customHeight="1" outlineLevel="1" x14ac:dyDescent="0.15">
      <c r="A3" s="110"/>
      <c r="B3" s="110"/>
      <c r="C3" s="110"/>
      <c r="D3" s="110"/>
      <c r="E3" s="110"/>
      <c r="F3" s="113"/>
      <c r="G3" s="109" t="s">
        <v>10</v>
      </c>
      <c r="H3" s="109"/>
      <c r="I3" s="109"/>
      <c r="J3" s="109"/>
      <c r="K3" s="109"/>
      <c r="L3" s="109"/>
      <c r="M3" s="109"/>
      <c r="N3" s="109"/>
      <c r="O3" s="109" t="s">
        <v>241</v>
      </c>
      <c r="P3" s="109" t="s">
        <v>22</v>
      </c>
      <c r="Q3" s="109" t="s">
        <v>11</v>
      </c>
      <c r="R3" s="109" t="s">
        <v>15</v>
      </c>
      <c r="S3" s="109" t="s">
        <v>170</v>
      </c>
      <c r="T3" s="107" t="s">
        <v>20</v>
      </c>
      <c r="U3" s="107" t="s">
        <v>172</v>
      </c>
      <c r="V3" s="107" t="s">
        <v>17</v>
      </c>
      <c r="W3" s="107" t="s">
        <v>18</v>
      </c>
      <c r="X3" s="107" t="s">
        <v>208</v>
      </c>
      <c r="Y3" s="117"/>
    </row>
    <row r="4" spans="1:28" ht="34.5" customHeight="1" outlineLevel="1" x14ac:dyDescent="0.15">
      <c r="A4" s="93" t="s">
        <v>141</v>
      </c>
      <c r="B4" s="93" t="s">
        <v>142</v>
      </c>
      <c r="C4" s="96" t="s">
        <v>143</v>
      </c>
      <c r="D4" s="110"/>
      <c r="E4" s="110"/>
      <c r="F4" s="113"/>
      <c r="G4" s="96" t="s">
        <v>294</v>
      </c>
      <c r="H4" s="95" t="s">
        <v>3</v>
      </c>
      <c r="I4" s="95" t="s">
        <v>4</v>
      </c>
      <c r="J4" s="95" t="s">
        <v>5</v>
      </c>
      <c r="K4" s="95" t="s">
        <v>6</v>
      </c>
      <c r="L4" s="95" t="s">
        <v>295</v>
      </c>
      <c r="M4" s="95" t="s">
        <v>296</v>
      </c>
      <c r="N4" s="95" t="s">
        <v>9</v>
      </c>
      <c r="O4" s="109"/>
      <c r="P4" s="118"/>
      <c r="Q4" s="109"/>
      <c r="R4" s="109"/>
      <c r="S4" s="109"/>
      <c r="T4" s="108"/>
      <c r="U4" s="108"/>
      <c r="V4" s="108"/>
      <c r="W4" s="108"/>
      <c r="X4" s="108"/>
      <c r="Y4" s="108"/>
    </row>
    <row r="5" spans="1:28" ht="20.100000000000001" customHeight="1" outlineLevel="2" x14ac:dyDescent="0.15">
      <c r="A5" s="62" t="s">
        <v>144</v>
      </c>
      <c r="B5" s="62" t="s">
        <v>145</v>
      </c>
      <c r="C5" s="62" t="s">
        <v>297</v>
      </c>
      <c r="D5" s="36" t="s">
        <v>36</v>
      </c>
      <c r="E5" s="40" t="s">
        <v>298</v>
      </c>
      <c r="F5" s="36">
        <f>IF(SUM(H5:X5)&lt;24*31,SUM(H5:X5),"-")</f>
        <v>50</v>
      </c>
      <c r="G5" s="36">
        <f>IF(SUM(H5:N5)&lt;24*31,SUM(H5:N5),"-")</f>
        <v>38</v>
      </c>
      <c r="H5" s="63">
        <f>业务科室项目人工时基础表!H5</f>
        <v>1</v>
      </c>
      <c r="I5" s="63">
        <f>业务科室项目人工时基础表!I5</f>
        <v>2</v>
      </c>
      <c r="J5" s="63">
        <v>30</v>
      </c>
      <c r="K5" s="63">
        <f>业务科室项目人工时基础表!K5</f>
        <v>1</v>
      </c>
      <c r="L5" s="63">
        <f>业务科室项目人工时基础表!L5</f>
        <v>2</v>
      </c>
      <c r="M5" s="63">
        <f>业务科室项目人工时基础表!M5</f>
        <v>2</v>
      </c>
      <c r="N5" s="63">
        <f>业务科室项目人工时基础表!N5</f>
        <v>0</v>
      </c>
      <c r="O5" s="63">
        <f>业务科室项目人工时基础表!O5</f>
        <v>0</v>
      </c>
      <c r="P5" s="63">
        <f>业务科室项目人工时基础表!P5</f>
        <v>2</v>
      </c>
      <c r="Q5" s="63">
        <f>业务科室项目人工时基础表!Q5</f>
        <v>2</v>
      </c>
      <c r="R5" s="63">
        <f>业务科室项目人工时基础表!R5</f>
        <v>2</v>
      </c>
      <c r="S5" s="63">
        <f>业务科室项目人工时基础表!S5</f>
        <v>0</v>
      </c>
      <c r="T5" s="63">
        <f>业务科室项目人工时基础表!T5</f>
        <v>2</v>
      </c>
      <c r="U5" s="63">
        <f>业务科室项目人工时基础表!U5</f>
        <v>2</v>
      </c>
      <c r="V5" s="63">
        <f>业务科室项目人工时基础表!V5</f>
        <v>1</v>
      </c>
      <c r="W5" s="63">
        <f>业务科室项目人工时基础表!W5</f>
        <v>1</v>
      </c>
      <c r="X5" s="63">
        <f>业务科室项目人工时基础表!X5</f>
        <v>0</v>
      </c>
      <c r="Y5" s="66"/>
    </row>
    <row r="6" spans="1:28" ht="20.100000000000001" customHeight="1" outlineLevel="2" x14ac:dyDescent="0.15">
      <c r="A6" s="62" t="s">
        <v>144</v>
      </c>
      <c r="B6" s="62" t="s">
        <v>145</v>
      </c>
      <c r="C6" s="62" t="s">
        <v>214</v>
      </c>
      <c r="D6" s="36" t="s">
        <v>36</v>
      </c>
      <c r="E6" s="40" t="s">
        <v>210</v>
      </c>
      <c r="F6" s="36">
        <f t="shared" ref="F6:F7" si="0">IF(SUM(H6:X6)&lt;24*31,SUM(H6:X6),"-")</f>
        <v>0</v>
      </c>
      <c r="G6" s="36">
        <f t="shared" ref="G6:G7" si="1">IF(SUM(H6:N6)&lt;24*31,SUM(H6:N6),"-")</f>
        <v>0</v>
      </c>
      <c r="H6" s="63"/>
      <c r="I6" s="63"/>
      <c r="J6" s="63"/>
      <c r="K6" s="63"/>
      <c r="L6" s="63"/>
      <c r="M6" s="63"/>
      <c r="N6" s="63"/>
      <c r="O6" s="63"/>
      <c r="P6" s="93"/>
      <c r="Q6" s="63"/>
      <c r="R6" s="63"/>
      <c r="S6" s="63"/>
      <c r="T6" s="63"/>
      <c r="U6" s="63"/>
      <c r="V6" s="63"/>
      <c r="W6" s="63"/>
      <c r="X6" s="63"/>
      <c r="Y6" s="66"/>
    </row>
    <row r="7" spans="1:28" ht="20.100000000000001" customHeight="1" outlineLevel="2" x14ac:dyDescent="0.15">
      <c r="A7" s="62" t="s">
        <v>144</v>
      </c>
      <c r="B7" s="62" t="s">
        <v>145</v>
      </c>
      <c r="C7" s="62" t="s">
        <v>297</v>
      </c>
      <c r="D7" s="36" t="s">
        <v>36</v>
      </c>
      <c r="E7" s="40" t="s">
        <v>299</v>
      </c>
      <c r="F7" s="36">
        <f t="shared" si="0"/>
        <v>0</v>
      </c>
      <c r="G7" s="36">
        <f t="shared" si="1"/>
        <v>0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6"/>
    </row>
    <row r="8" spans="1:28" ht="20.100000000000001" customHeight="1" outlineLevel="1" x14ac:dyDescent="0.15">
      <c r="A8" s="62"/>
      <c r="B8" s="62"/>
      <c r="C8" s="62"/>
      <c r="D8" s="99" t="s">
        <v>300</v>
      </c>
      <c r="E8" s="40"/>
      <c r="F8" s="36">
        <f t="shared" ref="F8:X8" si="2">SUBTOTAL(9,F5:F7)</f>
        <v>50</v>
      </c>
      <c r="G8" s="36">
        <f t="shared" si="2"/>
        <v>38</v>
      </c>
      <c r="H8" s="63">
        <f t="shared" si="2"/>
        <v>1</v>
      </c>
      <c r="I8" s="63">
        <f t="shared" si="2"/>
        <v>2</v>
      </c>
      <c r="J8" s="63">
        <f t="shared" si="2"/>
        <v>30</v>
      </c>
      <c r="K8" s="63">
        <f t="shared" si="2"/>
        <v>1</v>
      </c>
      <c r="L8" s="63">
        <f t="shared" si="2"/>
        <v>2</v>
      </c>
      <c r="M8" s="63">
        <f t="shared" si="2"/>
        <v>2</v>
      </c>
      <c r="N8" s="63">
        <f t="shared" si="2"/>
        <v>0</v>
      </c>
      <c r="O8" s="63">
        <f t="shared" si="2"/>
        <v>0</v>
      </c>
      <c r="P8" s="63">
        <f t="shared" si="2"/>
        <v>2</v>
      </c>
      <c r="Q8" s="63">
        <f t="shared" si="2"/>
        <v>2</v>
      </c>
      <c r="R8" s="63">
        <f t="shared" si="2"/>
        <v>2</v>
      </c>
      <c r="S8" s="63">
        <f t="shared" si="2"/>
        <v>0</v>
      </c>
      <c r="T8" s="63">
        <f t="shared" si="2"/>
        <v>2</v>
      </c>
      <c r="U8" s="63">
        <f t="shared" si="2"/>
        <v>2</v>
      </c>
      <c r="V8" s="63">
        <f t="shared" si="2"/>
        <v>1</v>
      </c>
      <c r="W8" s="63">
        <f t="shared" si="2"/>
        <v>1</v>
      </c>
      <c r="X8" s="63">
        <f t="shared" si="2"/>
        <v>0</v>
      </c>
      <c r="Y8" s="66"/>
      <c r="AB8" s="30">
        <f>SUBTOTAL(9,AB5:AB7)</f>
        <v>0</v>
      </c>
    </row>
    <row r="9" spans="1:28" ht="20.100000000000001" customHeight="1" outlineLevel="2" x14ac:dyDescent="0.15">
      <c r="A9" s="62" t="s">
        <v>144</v>
      </c>
      <c r="B9" s="62" t="s">
        <v>145</v>
      </c>
      <c r="C9" s="62" t="s">
        <v>214</v>
      </c>
      <c r="D9" s="36" t="s">
        <v>38</v>
      </c>
      <c r="E9" s="40" t="s">
        <v>211</v>
      </c>
      <c r="F9" s="36">
        <f t="shared" ref="F9:F11" si="3">IF(SUM(H9:X9)&lt;24*31,SUM(H9:X9),"-")</f>
        <v>0</v>
      </c>
      <c r="G9" s="36">
        <f t="shared" ref="G9:G11" si="4">IF(SUM(H9:N9)&lt;24*31,SUM(H9:N9),"-")</f>
        <v>0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6"/>
    </row>
    <row r="10" spans="1:28" ht="20.100000000000001" customHeight="1" outlineLevel="2" x14ac:dyDescent="0.15">
      <c r="A10" s="62" t="s">
        <v>144</v>
      </c>
      <c r="B10" s="62" t="s">
        <v>145</v>
      </c>
      <c r="C10" s="62" t="s">
        <v>297</v>
      </c>
      <c r="D10" s="36" t="s">
        <v>38</v>
      </c>
      <c r="E10" s="40" t="s">
        <v>301</v>
      </c>
      <c r="F10" s="36">
        <f t="shared" si="3"/>
        <v>0</v>
      </c>
      <c r="G10" s="36">
        <f t="shared" si="4"/>
        <v>0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6"/>
    </row>
    <row r="11" spans="1:28" ht="20.100000000000001" customHeight="1" outlineLevel="2" x14ac:dyDescent="0.15">
      <c r="A11" s="62" t="s">
        <v>144</v>
      </c>
      <c r="B11" s="62" t="s">
        <v>145</v>
      </c>
      <c r="C11" s="62" t="s">
        <v>297</v>
      </c>
      <c r="D11" s="36" t="s">
        <v>38</v>
      </c>
      <c r="E11" s="40" t="s">
        <v>302</v>
      </c>
      <c r="F11" s="36">
        <f t="shared" si="3"/>
        <v>0</v>
      </c>
      <c r="G11" s="36">
        <f t="shared" si="4"/>
        <v>0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6"/>
    </row>
    <row r="12" spans="1:28" ht="20.100000000000001" customHeight="1" outlineLevel="1" x14ac:dyDescent="0.15">
      <c r="A12" s="62"/>
      <c r="B12" s="62"/>
      <c r="C12" s="62"/>
      <c r="D12" s="99" t="s">
        <v>303</v>
      </c>
      <c r="E12" s="40"/>
      <c r="F12" s="36">
        <f t="shared" ref="F12:X12" si="5">SUBTOTAL(9,F9:F11)</f>
        <v>0</v>
      </c>
      <c r="G12" s="36">
        <f t="shared" si="5"/>
        <v>0</v>
      </c>
      <c r="H12" s="63">
        <f t="shared" si="5"/>
        <v>0</v>
      </c>
      <c r="I12" s="63">
        <f t="shared" si="5"/>
        <v>0</v>
      </c>
      <c r="J12" s="63">
        <f t="shared" si="5"/>
        <v>0</v>
      </c>
      <c r="K12" s="63">
        <f t="shared" si="5"/>
        <v>0</v>
      </c>
      <c r="L12" s="63">
        <f t="shared" si="5"/>
        <v>0</v>
      </c>
      <c r="M12" s="63">
        <f t="shared" si="5"/>
        <v>0</v>
      </c>
      <c r="N12" s="63">
        <f t="shared" si="5"/>
        <v>0</v>
      </c>
      <c r="O12" s="63">
        <f t="shared" si="5"/>
        <v>0</v>
      </c>
      <c r="P12" s="63">
        <f t="shared" si="5"/>
        <v>0</v>
      </c>
      <c r="Q12" s="63">
        <f t="shared" si="5"/>
        <v>0</v>
      </c>
      <c r="R12" s="63">
        <f t="shared" si="5"/>
        <v>0</v>
      </c>
      <c r="S12" s="63">
        <f t="shared" si="5"/>
        <v>0</v>
      </c>
      <c r="T12" s="63">
        <f t="shared" si="5"/>
        <v>0</v>
      </c>
      <c r="U12" s="63">
        <f t="shared" si="5"/>
        <v>0</v>
      </c>
      <c r="V12" s="63">
        <f t="shared" si="5"/>
        <v>0</v>
      </c>
      <c r="W12" s="63">
        <f t="shared" si="5"/>
        <v>0</v>
      </c>
      <c r="X12" s="63">
        <f t="shared" si="5"/>
        <v>0</v>
      </c>
      <c r="Y12" s="66"/>
      <c r="AB12" s="30">
        <f>SUBTOTAL(9,AB9:AB11)</f>
        <v>0</v>
      </c>
    </row>
    <row r="13" spans="1:28" ht="20.100000000000001" customHeight="1" outlineLevel="2" x14ac:dyDescent="0.15">
      <c r="A13" s="62" t="s">
        <v>144</v>
      </c>
      <c r="B13" s="62" t="s">
        <v>145</v>
      </c>
      <c r="C13" s="62" t="s">
        <v>214</v>
      </c>
      <c r="D13" s="40" t="s">
        <v>80</v>
      </c>
      <c r="E13" s="40" t="s">
        <v>212</v>
      </c>
      <c r="F13" s="36">
        <f t="shared" ref="F13:F14" si="6">IF(SUM(H13:X13)&lt;24*31,SUM(H13:X13),"-")</f>
        <v>0</v>
      </c>
      <c r="G13" s="36">
        <f t="shared" ref="G13:G14" si="7">IF(SUM(H13:N13)&lt;24*31,SUM(H13:N13),"-")</f>
        <v>0</v>
      </c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6"/>
    </row>
    <row r="14" spans="1:28" ht="20.100000000000001" customHeight="1" outlineLevel="2" x14ac:dyDescent="0.15">
      <c r="A14" s="62" t="s">
        <v>144</v>
      </c>
      <c r="B14" s="62" t="s">
        <v>145</v>
      </c>
      <c r="C14" s="62" t="s">
        <v>297</v>
      </c>
      <c r="D14" s="40" t="s">
        <v>80</v>
      </c>
      <c r="E14" s="40" t="s">
        <v>301</v>
      </c>
      <c r="F14" s="36">
        <f t="shared" si="6"/>
        <v>0</v>
      </c>
      <c r="G14" s="36">
        <f t="shared" si="7"/>
        <v>0</v>
      </c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6"/>
    </row>
    <row r="15" spans="1:28" ht="20.100000000000001" customHeight="1" outlineLevel="1" x14ac:dyDescent="0.15">
      <c r="A15" s="62"/>
      <c r="B15" s="62"/>
      <c r="C15" s="62"/>
      <c r="D15" s="68" t="s">
        <v>304</v>
      </c>
      <c r="E15" s="40"/>
      <c r="F15" s="36">
        <f t="shared" ref="F15:X15" si="8">SUBTOTAL(9,F13:F14)</f>
        <v>0</v>
      </c>
      <c r="G15" s="36">
        <f t="shared" si="8"/>
        <v>0</v>
      </c>
      <c r="H15" s="63">
        <f t="shared" si="8"/>
        <v>0</v>
      </c>
      <c r="I15" s="63">
        <f t="shared" si="8"/>
        <v>0</v>
      </c>
      <c r="J15" s="63">
        <f t="shared" si="8"/>
        <v>0</v>
      </c>
      <c r="K15" s="63">
        <f t="shared" si="8"/>
        <v>0</v>
      </c>
      <c r="L15" s="63">
        <f t="shared" si="8"/>
        <v>0</v>
      </c>
      <c r="M15" s="63">
        <f t="shared" si="8"/>
        <v>0</v>
      </c>
      <c r="N15" s="63">
        <f t="shared" si="8"/>
        <v>0</v>
      </c>
      <c r="O15" s="63">
        <f t="shared" si="8"/>
        <v>0</v>
      </c>
      <c r="P15" s="63">
        <f t="shared" si="8"/>
        <v>0</v>
      </c>
      <c r="Q15" s="63">
        <f t="shared" si="8"/>
        <v>0</v>
      </c>
      <c r="R15" s="63">
        <f t="shared" si="8"/>
        <v>0</v>
      </c>
      <c r="S15" s="63">
        <f t="shared" si="8"/>
        <v>0</v>
      </c>
      <c r="T15" s="63">
        <f t="shared" si="8"/>
        <v>0</v>
      </c>
      <c r="U15" s="63">
        <f t="shared" si="8"/>
        <v>0</v>
      </c>
      <c r="V15" s="63">
        <f t="shared" si="8"/>
        <v>0</v>
      </c>
      <c r="W15" s="63">
        <f t="shared" si="8"/>
        <v>0</v>
      </c>
      <c r="X15" s="63">
        <f t="shared" si="8"/>
        <v>0</v>
      </c>
      <c r="Y15" s="66"/>
      <c r="AB15" s="30">
        <f>SUBTOTAL(9,AB13:AB14)</f>
        <v>0</v>
      </c>
    </row>
    <row r="16" spans="1:28" ht="20.100000000000001" customHeight="1" outlineLevel="2" x14ac:dyDescent="0.15">
      <c r="A16" s="62" t="s">
        <v>144</v>
      </c>
      <c r="B16" s="62" t="s">
        <v>145</v>
      </c>
      <c r="C16" s="62" t="s">
        <v>214</v>
      </c>
      <c r="D16" s="36" t="s">
        <v>41</v>
      </c>
      <c r="E16" s="40" t="s">
        <v>305</v>
      </c>
      <c r="F16" s="36">
        <f t="shared" ref="F16:F17" si="9">IF(SUM(H16:X16)&lt;24*31,SUM(H16:X16),"-")</f>
        <v>0</v>
      </c>
      <c r="G16" s="36">
        <f t="shared" ref="G16:G17" si="10">IF(SUM(H16:N16)&lt;24*31,SUM(H16:N16),"-")</f>
        <v>0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6"/>
    </row>
    <row r="17" spans="1:28" ht="20.100000000000001" customHeight="1" outlineLevel="2" x14ac:dyDescent="0.15">
      <c r="A17" s="62" t="s">
        <v>144</v>
      </c>
      <c r="B17" s="62" t="s">
        <v>145</v>
      </c>
      <c r="C17" s="62" t="s">
        <v>297</v>
      </c>
      <c r="D17" s="36" t="s">
        <v>41</v>
      </c>
      <c r="E17" s="40" t="s">
        <v>306</v>
      </c>
      <c r="F17" s="36">
        <f t="shared" si="9"/>
        <v>0</v>
      </c>
      <c r="G17" s="36">
        <f t="shared" si="10"/>
        <v>0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6"/>
    </row>
    <row r="18" spans="1:28" ht="20.100000000000001" customHeight="1" outlineLevel="1" x14ac:dyDescent="0.15">
      <c r="A18" s="62"/>
      <c r="B18" s="62"/>
      <c r="C18" s="62"/>
      <c r="D18" s="99" t="s">
        <v>307</v>
      </c>
      <c r="E18" s="40"/>
      <c r="F18" s="36">
        <f t="shared" ref="F18:X18" si="11">SUBTOTAL(9,F16:F17)</f>
        <v>0</v>
      </c>
      <c r="G18" s="36">
        <f t="shared" si="11"/>
        <v>0</v>
      </c>
      <c r="H18" s="63">
        <f t="shared" si="11"/>
        <v>0</v>
      </c>
      <c r="I18" s="63">
        <f t="shared" si="11"/>
        <v>0</v>
      </c>
      <c r="J18" s="63">
        <f t="shared" si="11"/>
        <v>0</v>
      </c>
      <c r="K18" s="63">
        <f t="shared" si="11"/>
        <v>0</v>
      </c>
      <c r="L18" s="63">
        <f t="shared" si="11"/>
        <v>0</v>
      </c>
      <c r="M18" s="63">
        <f t="shared" si="11"/>
        <v>0</v>
      </c>
      <c r="N18" s="63">
        <f t="shared" si="11"/>
        <v>0</v>
      </c>
      <c r="O18" s="63">
        <f t="shared" si="11"/>
        <v>0</v>
      </c>
      <c r="P18" s="63">
        <f t="shared" si="11"/>
        <v>0</v>
      </c>
      <c r="Q18" s="63">
        <f t="shared" si="11"/>
        <v>0</v>
      </c>
      <c r="R18" s="63">
        <f t="shared" si="11"/>
        <v>0</v>
      </c>
      <c r="S18" s="63">
        <f t="shared" si="11"/>
        <v>0</v>
      </c>
      <c r="T18" s="63">
        <f t="shared" si="11"/>
        <v>0</v>
      </c>
      <c r="U18" s="63">
        <f t="shared" si="11"/>
        <v>0</v>
      </c>
      <c r="V18" s="63">
        <f t="shared" si="11"/>
        <v>0</v>
      </c>
      <c r="W18" s="63">
        <f t="shared" si="11"/>
        <v>0</v>
      </c>
      <c r="X18" s="63">
        <f t="shared" si="11"/>
        <v>0</v>
      </c>
      <c r="Y18" s="66"/>
      <c r="AB18" s="30">
        <f>SUBTOTAL(9,AB16:AB17)</f>
        <v>0</v>
      </c>
    </row>
    <row r="19" spans="1:28" ht="20.100000000000001" customHeight="1" outlineLevel="2" x14ac:dyDescent="0.15">
      <c r="A19" s="62" t="s">
        <v>144</v>
      </c>
      <c r="B19" s="62" t="s">
        <v>145</v>
      </c>
      <c r="C19" s="62" t="s">
        <v>214</v>
      </c>
      <c r="D19" s="36" t="s">
        <v>42</v>
      </c>
      <c r="E19" s="40" t="s">
        <v>308</v>
      </c>
      <c r="F19" s="36">
        <f t="shared" ref="F19:F20" si="12">IF(SUM(H19:X19)&lt;24*31,SUM(H19:X19),"-")</f>
        <v>0</v>
      </c>
      <c r="G19" s="36">
        <f t="shared" ref="G19:G20" si="13">IF(SUM(H19:N19)&lt;24*31,SUM(H19:N19),"-")</f>
        <v>0</v>
      </c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6"/>
    </row>
    <row r="20" spans="1:28" ht="20.100000000000001" customHeight="1" outlineLevel="2" x14ac:dyDescent="0.15">
      <c r="A20" s="62" t="s">
        <v>144</v>
      </c>
      <c r="B20" s="62" t="s">
        <v>145</v>
      </c>
      <c r="C20" s="62" t="s">
        <v>297</v>
      </c>
      <c r="D20" s="36" t="s">
        <v>42</v>
      </c>
      <c r="E20" s="40" t="s">
        <v>301</v>
      </c>
      <c r="F20" s="36">
        <f t="shared" si="12"/>
        <v>0</v>
      </c>
      <c r="G20" s="36">
        <f t="shared" si="13"/>
        <v>0</v>
      </c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6"/>
    </row>
    <row r="21" spans="1:28" ht="20.100000000000001" customHeight="1" outlineLevel="1" x14ac:dyDescent="0.15">
      <c r="A21" s="62"/>
      <c r="B21" s="62"/>
      <c r="C21" s="62"/>
      <c r="D21" s="99" t="s">
        <v>309</v>
      </c>
      <c r="E21" s="40"/>
      <c r="F21" s="36">
        <f t="shared" ref="F21:X21" si="14">SUBTOTAL(9,F19:F20)</f>
        <v>0</v>
      </c>
      <c r="G21" s="36">
        <f t="shared" si="14"/>
        <v>0</v>
      </c>
      <c r="H21" s="63">
        <f t="shared" si="14"/>
        <v>0</v>
      </c>
      <c r="I21" s="63">
        <f t="shared" si="14"/>
        <v>0</v>
      </c>
      <c r="J21" s="63">
        <f t="shared" si="14"/>
        <v>0</v>
      </c>
      <c r="K21" s="63">
        <f t="shared" si="14"/>
        <v>0</v>
      </c>
      <c r="L21" s="63">
        <f t="shared" si="14"/>
        <v>0</v>
      </c>
      <c r="M21" s="63">
        <f t="shared" si="14"/>
        <v>0</v>
      </c>
      <c r="N21" s="63">
        <f t="shared" si="14"/>
        <v>0</v>
      </c>
      <c r="O21" s="63">
        <f t="shared" si="14"/>
        <v>0</v>
      </c>
      <c r="P21" s="63">
        <f t="shared" si="14"/>
        <v>0</v>
      </c>
      <c r="Q21" s="63">
        <f t="shared" si="14"/>
        <v>0</v>
      </c>
      <c r="R21" s="63">
        <f t="shared" si="14"/>
        <v>0</v>
      </c>
      <c r="S21" s="63">
        <f t="shared" si="14"/>
        <v>0</v>
      </c>
      <c r="T21" s="63">
        <f t="shared" si="14"/>
        <v>0</v>
      </c>
      <c r="U21" s="63">
        <f t="shared" si="14"/>
        <v>0</v>
      </c>
      <c r="V21" s="63">
        <f t="shared" si="14"/>
        <v>0</v>
      </c>
      <c r="W21" s="63">
        <f t="shared" si="14"/>
        <v>0</v>
      </c>
      <c r="X21" s="63">
        <f t="shared" si="14"/>
        <v>0</v>
      </c>
      <c r="Y21" s="66"/>
      <c r="AB21" s="30">
        <f>SUBTOTAL(9,AB19:AB20)</f>
        <v>0</v>
      </c>
    </row>
    <row r="22" spans="1:28" ht="20.100000000000001" customHeight="1" outlineLevel="2" x14ac:dyDescent="0.15">
      <c r="A22" s="62" t="s">
        <v>144</v>
      </c>
      <c r="B22" s="62" t="s">
        <v>145</v>
      </c>
      <c r="C22" s="62" t="s">
        <v>214</v>
      </c>
      <c r="D22" s="36" t="s">
        <v>43</v>
      </c>
      <c r="E22" s="40" t="s">
        <v>210</v>
      </c>
      <c r="F22" s="36">
        <f>IF(SUM(H22:X22)&lt;24*31,SUM(H22:X22),"-")</f>
        <v>0</v>
      </c>
      <c r="G22" s="36">
        <f>IF(SUM(H22:N22)&lt;24*31,SUM(H22:N22),"-")</f>
        <v>0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6"/>
    </row>
    <row r="23" spans="1:28" ht="20.100000000000001" customHeight="1" outlineLevel="1" x14ac:dyDescent="0.15">
      <c r="A23" s="62"/>
      <c r="B23" s="62"/>
      <c r="C23" s="62"/>
      <c r="D23" s="99" t="s">
        <v>310</v>
      </c>
      <c r="E23" s="40"/>
      <c r="F23" s="36">
        <f t="shared" ref="F23:X23" si="15">SUBTOTAL(9,F22:F22)</f>
        <v>0</v>
      </c>
      <c r="G23" s="36">
        <f t="shared" si="15"/>
        <v>0</v>
      </c>
      <c r="H23" s="63">
        <f t="shared" si="15"/>
        <v>0</v>
      </c>
      <c r="I23" s="63">
        <f t="shared" si="15"/>
        <v>0</v>
      </c>
      <c r="J23" s="63">
        <f t="shared" si="15"/>
        <v>0</v>
      </c>
      <c r="K23" s="63">
        <f t="shared" si="15"/>
        <v>0</v>
      </c>
      <c r="L23" s="63">
        <f t="shared" si="15"/>
        <v>0</v>
      </c>
      <c r="M23" s="63">
        <f t="shared" si="15"/>
        <v>0</v>
      </c>
      <c r="N23" s="63">
        <f t="shared" si="15"/>
        <v>0</v>
      </c>
      <c r="O23" s="63">
        <f t="shared" si="15"/>
        <v>0</v>
      </c>
      <c r="P23" s="63">
        <f t="shared" si="15"/>
        <v>0</v>
      </c>
      <c r="Q23" s="63">
        <f t="shared" si="15"/>
        <v>0</v>
      </c>
      <c r="R23" s="63">
        <f t="shared" si="15"/>
        <v>0</v>
      </c>
      <c r="S23" s="63">
        <f t="shared" si="15"/>
        <v>0</v>
      </c>
      <c r="T23" s="63">
        <f t="shared" si="15"/>
        <v>0</v>
      </c>
      <c r="U23" s="63">
        <f t="shared" si="15"/>
        <v>0</v>
      </c>
      <c r="V23" s="63">
        <f t="shared" si="15"/>
        <v>0</v>
      </c>
      <c r="W23" s="63">
        <f t="shared" si="15"/>
        <v>0</v>
      </c>
      <c r="X23" s="63">
        <f t="shared" si="15"/>
        <v>0</v>
      </c>
      <c r="Y23" s="66"/>
      <c r="AB23" s="30">
        <f>SUBTOTAL(9,AB22:AB22)</f>
        <v>0</v>
      </c>
    </row>
    <row r="24" spans="1:28" ht="20.100000000000001" customHeight="1" outlineLevel="2" x14ac:dyDescent="0.15">
      <c r="A24" s="62" t="s">
        <v>144</v>
      </c>
      <c r="B24" s="62" t="s">
        <v>145</v>
      </c>
      <c r="C24" s="62" t="s">
        <v>214</v>
      </c>
      <c r="D24" s="36" t="s">
        <v>37</v>
      </c>
      <c r="E24" s="40" t="s">
        <v>311</v>
      </c>
      <c r="F24" s="36">
        <f t="shared" ref="F24:F25" si="16">IF(SUM(H24:X24)&lt;24*31,SUM(H24:X24),"-")</f>
        <v>0</v>
      </c>
      <c r="G24" s="36">
        <f t="shared" ref="G24:G25" si="17">IF(SUM(H24:N24)&lt;24*31,SUM(H24:N24),"-")</f>
        <v>0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6"/>
    </row>
    <row r="25" spans="1:28" ht="20.100000000000001" customHeight="1" outlineLevel="2" x14ac:dyDescent="0.15">
      <c r="A25" s="62" t="s">
        <v>144</v>
      </c>
      <c r="B25" s="62" t="s">
        <v>145</v>
      </c>
      <c r="C25" s="62" t="s">
        <v>297</v>
      </c>
      <c r="D25" s="36" t="s">
        <v>37</v>
      </c>
      <c r="E25" s="40" t="s">
        <v>312</v>
      </c>
      <c r="F25" s="36">
        <f t="shared" si="16"/>
        <v>0</v>
      </c>
      <c r="G25" s="36">
        <f t="shared" si="17"/>
        <v>0</v>
      </c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6"/>
    </row>
    <row r="26" spans="1:28" ht="20.100000000000001" customHeight="1" outlineLevel="1" x14ac:dyDescent="0.15">
      <c r="A26" s="62"/>
      <c r="B26" s="62"/>
      <c r="C26" s="62"/>
      <c r="D26" s="99" t="s">
        <v>313</v>
      </c>
      <c r="E26" s="40"/>
      <c r="F26" s="36">
        <f t="shared" ref="F26:X26" si="18">SUBTOTAL(9,F24:F25)</f>
        <v>0</v>
      </c>
      <c r="G26" s="36">
        <f t="shared" si="18"/>
        <v>0</v>
      </c>
      <c r="H26" s="63">
        <f t="shared" si="18"/>
        <v>0</v>
      </c>
      <c r="I26" s="63">
        <f t="shared" si="18"/>
        <v>0</v>
      </c>
      <c r="J26" s="63">
        <f t="shared" si="18"/>
        <v>0</v>
      </c>
      <c r="K26" s="63">
        <f t="shared" si="18"/>
        <v>0</v>
      </c>
      <c r="L26" s="63">
        <f t="shared" si="18"/>
        <v>0</v>
      </c>
      <c r="M26" s="63">
        <f t="shared" si="18"/>
        <v>0</v>
      </c>
      <c r="N26" s="63">
        <f t="shared" si="18"/>
        <v>0</v>
      </c>
      <c r="O26" s="63">
        <f t="shared" si="18"/>
        <v>0</v>
      </c>
      <c r="P26" s="63">
        <f t="shared" si="18"/>
        <v>0</v>
      </c>
      <c r="Q26" s="63">
        <f t="shared" si="18"/>
        <v>0</v>
      </c>
      <c r="R26" s="63">
        <f t="shared" si="18"/>
        <v>0</v>
      </c>
      <c r="S26" s="63">
        <f t="shared" si="18"/>
        <v>0</v>
      </c>
      <c r="T26" s="63">
        <f t="shared" si="18"/>
        <v>0</v>
      </c>
      <c r="U26" s="63">
        <f t="shared" si="18"/>
        <v>0</v>
      </c>
      <c r="V26" s="63">
        <f t="shared" si="18"/>
        <v>0</v>
      </c>
      <c r="W26" s="63">
        <f t="shared" si="18"/>
        <v>0</v>
      </c>
      <c r="X26" s="63">
        <f t="shared" si="18"/>
        <v>0</v>
      </c>
      <c r="Y26" s="66"/>
      <c r="AB26" s="30">
        <f>SUBTOTAL(9,AB24:AB25)</f>
        <v>0</v>
      </c>
    </row>
    <row r="27" spans="1:28" ht="20.100000000000001" customHeight="1" outlineLevel="2" x14ac:dyDescent="0.15">
      <c r="A27" s="62" t="s">
        <v>144</v>
      </c>
      <c r="B27" s="62" t="s">
        <v>145</v>
      </c>
      <c r="C27" s="62" t="s">
        <v>214</v>
      </c>
      <c r="D27" s="36" t="s">
        <v>39</v>
      </c>
      <c r="E27" s="40" t="s">
        <v>210</v>
      </c>
      <c r="F27" s="36">
        <f>IF(SUM(H27:X27)&lt;24*31,SUM(H27:X27),"-")</f>
        <v>0</v>
      </c>
      <c r="G27" s="36">
        <f>IF(SUM(H27:N27)&lt;24*31,SUM(H27:N27),"-")</f>
        <v>0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6"/>
    </row>
    <row r="28" spans="1:28" ht="20.100000000000001" customHeight="1" outlineLevel="1" x14ac:dyDescent="0.15">
      <c r="A28" s="62"/>
      <c r="B28" s="62"/>
      <c r="C28" s="62"/>
      <c r="D28" s="99" t="s">
        <v>314</v>
      </c>
      <c r="E28" s="40"/>
      <c r="F28" s="36">
        <f t="shared" ref="F28:X28" si="19">SUBTOTAL(9,F27:F27)</f>
        <v>0</v>
      </c>
      <c r="G28" s="36">
        <f t="shared" si="19"/>
        <v>0</v>
      </c>
      <c r="H28" s="63">
        <f t="shared" si="19"/>
        <v>0</v>
      </c>
      <c r="I28" s="63">
        <f t="shared" si="19"/>
        <v>0</v>
      </c>
      <c r="J28" s="63">
        <f t="shared" si="19"/>
        <v>0</v>
      </c>
      <c r="K28" s="63">
        <f t="shared" si="19"/>
        <v>0</v>
      </c>
      <c r="L28" s="63">
        <f t="shared" si="19"/>
        <v>0</v>
      </c>
      <c r="M28" s="63">
        <f t="shared" si="19"/>
        <v>0</v>
      </c>
      <c r="N28" s="63">
        <f t="shared" si="19"/>
        <v>0</v>
      </c>
      <c r="O28" s="63">
        <f t="shared" si="19"/>
        <v>0</v>
      </c>
      <c r="P28" s="63">
        <f t="shared" si="19"/>
        <v>0</v>
      </c>
      <c r="Q28" s="63">
        <f t="shared" si="19"/>
        <v>0</v>
      </c>
      <c r="R28" s="63">
        <f t="shared" si="19"/>
        <v>0</v>
      </c>
      <c r="S28" s="63">
        <f t="shared" si="19"/>
        <v>0</v>
      </c>
      <c r="T28" s="63">
        <f t="shared" si="19"/>
        <v>0</v>
      </c>
      <c r="U28" s="63">
        <f t="shared" si="19"/>
        <v>0</v>
      </c>
      <c r="V28" s="63">
        <f t="shared" si="19"/>
        <v>0</v>
      </c>
      <c r="W28" s="63">
        <f t="shared" si="19"/>
        <v>0</v>
      </c>
      <c r="X28" s="63">
        <f t="shared" si="19"/>
        <v>0</v>
      </c>
      <c r="Y28" s="66"/>
      <c r="AB28" s="30">
        <f>SUBTOTAL(9,AB27:AB27)</f>
        <v>0</v>
      </c>
    </row>
    <row r="29" spans="1:28" ht="20.100000000000001" customHeight="1" outlineLevel="2" x14ac:dyDescent="0.15">
      <c r="A29" s="62" t="s">
        <v>144</v>
      </c>
      <c r="B29" s="62" t="s">
        <v>145</v>
      </c>
      <c r="C29" s="62" t="s">
        <v>214</v>
      </c>
      <c r="D29" s="36" t="s">
        <v>71</v>
      </c>
      <c r="E29" s="40" t="s">
        <v>210</v>
      </c>
      <c r="F29" s="36">
        <f>IF(SUM(H29:X29)&lt;24*31,SUM(H29:X29),"-")</f>
        <v>0</v>
      </c>
      <c r="G29" s="36">
        <f>IF(SUM(H29:N29)&lt;24*31,SUM(H29:N29),"-")</f>
        <v>0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6"/>
    </row>
    <row r="30" spans="1:28" ht="20.100000000000001" customHeight="1" outlineLevel="1" x14ac:dyDescent="0.15">
      <c r="A30" s="62"/>
      <c r="B30" s="62"/>
      <c r="C30" s="62"/>
      <c r="D30" s="99" t="s">
        <v>315</v>
      </c>
      <c r="E30" s="40"/>
      <c r="F30" s="36">
        <f t="shared" ref="F30:X30" si="20">SUBTOTAL(9,F29:F29)</f>
        <v>0</v>
      </c>
      <c r="G30" s="36">
        <f t="shared" si="20"/>
        <v>0</v>
      </c>
      <c r="H30" s="63">
        <f t="shared" si="20"/>
        <v>0</v>
      </c>
      <c r="I30" s="63">
        <f t="shared" si="20"/>
        <v>0</v>
      </c>
      <c r="J30" s="63">
        <f t="shared" si="20"/>
        <v>0</v>
      </c>
      <c r="K30" s="63">
        <f t="shared" si="20"/>
        <v>0</v>
      </c>
      <c r="L30" s="63">
        <f t="shared" si="20"/>
        <v>0</v>
      </c>
      <c r="M30" s="63">
        <f t="shared" si="20"/>
        <v>0</v>
      </c>
      <c r="N30" s="63">
        <f t="shared" si="20"/>
        <v>0</v>
      </c>
      <c r="O30" s="63">
        <f t="shared" si="20"/>
        <v>0</v>
      </c>
      <c r="P30" s="63">
        <f t="shared" si="20"/>
        <v>0</v>
      </c>
      <c r="Q30" s="63">
        <f t="shared" si="20"/>
        <v>0</v>
      </c>
      <c r="R30" s="63">
        <f t="shared" si="20"/>
        <v>0</v>
      </c>
      <c r="S30" s="63">
        <f t="shared" si="20"/>
        <v>0</v>
      </c>
      <c r="T30" s="63">
        <f t="shared" si="20"/>
        <v>0</v>
      </c>
      <c r="U30" s="63">
        <f t="shared" si="20"/>
        <v>0</v>
      </c>
      <c r="V30" s="63">
        <f t="shared" si="20"/>
        <v>0</v>
      </c>
      <c r="W30" s="63">
        <f t="shared" si="20"/>
        <v>0</v>
      </c>
      <c r="X30" s="63">
        <f t="shared" si="20"/>
        <v>0</v>
      </c>
      <c r="Y30" s="66"/>
      <c r="AB30" s="30">
        <f>SUBTOTAL(9,AB29:AB29)</f>
        <v>0</v>
      </c>
    </row>
    <row r="31" spans="1:28" ht="20.100000000000001" customHeight="1" outlineLevel="2" x14ac:dyDescent="0.15">
      <c r="A31" s="62" t="s">
        <v>144</v>
      </c>
      <c r="B31" s="62" t="s">
        <v>145</v>
      </c>
      <c r="C31" s="62" t="s">
        <v>214</v>
      </c>
      <c r="D31" s="36" t="s">
        <v>72</v>
      </c>
      <c r="E31" s="40" t="s">
        <v>210</v>
      </c>
      <c r="F31" s="36">
        <f>IF(SUM(H31:X31)&lt;24*31,SUM(H31:X31),"-")</f>
        <v>0</v>
      </c>
      <c r="G31" s="36">
        <f>IF(SUM(H31:N31)&lt;24*31,SUM(H31:N31),"-")</f>
        <v>0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6"/>
    </row>
    <row r="32" spans="1:28" ht="20.100000000000001" customHeight="1" outlineLevel="1" x14ac:dyDescent="0.15">
      <c r="A32" s="62"/>
      <c r="B32" s="62"/>
      <c r="C32" s="62"/>
      <c r="D32" s="99" t="s">
        <v>316</v>
      </c>
      <c r="E32" s="40"/>
      <c r="F32" s="36">
        <f t="shared" ref="F32:X32" si="21">SUBTOTAL(9,F31:F31)</f>
        <v>0</v>
      </c>
      <c r="G32" s="36">
        <f t="shared" si="21"/>
        <v>0</v>
      </c>
      <c r="H32" s="63">
        <f t="shared" si="21"/>
        <v>0</v>
      </c>
      <c r="I32" s="63">
        <f t="shared" si="21"/>
        <v>0</v>
      </c>
      <c r="J32" s="63">
        <f t="shared" si="21"/>
        <v>0</v>
      </c>
      <c r="K32" s="63">
        <f t="shared" si="21"/>
        <v>0</v>
      </c>
      <c r="L32" s="63">
        <f t="shared" si="21"/>
        <v>0</v>
      </c>
      <c r="M32" s="63">
        <f t="shared" si="21"/>
        <v>0</v>
      </c>
      <c r="N32" s="63">
        <f t="shared" si="21"/>
        <v>0</v>
      </c>
      <c r="O32" s="63">
        <f t="shared" si="21"/>
        <v>0</v>
      </c>
      <c r="P32" s="63">
        <f t="shared" si="21"/>
        <v>0</v>
      </c>
      <c r="Q32" s="63">
        <f t="shared" si="21"/>
        <v>0</v>
      </c>
      <c r="R32" s="63">
        <f t="shared" si="21"/>
        <v>0</v>
      </c>
      <c r="S32" s="63">
        <f t="shared" si="21"/>
        <v>0</v>
      </c>
      <c r="T32" s="63">
        <f t="shared" si="21"/>
        <v>0</v>
      </c>
      <c r="U32" s="63">
        <f t="shared" si="21"/>
        <v>0</v>
      </c>
      <c r="V32" s="63">
        <f t="shared" si="21"/>
        <v>0</v>
      </c>
      <c r="W32" s="63">
        <f t="shared" si="21"/>
        <v>0</v>
      </c>
      <c r="X32" s="63">
        <f t="shared" si="21"/>
        <v>0</v>
      </c>
      <c r="Y32" s="66"/>
      <c r="AB32" s="30">
        <f>SUBTOTAL(9,AB31:AB31)</f>
        <v>0</v>
      </c>
    </row>
    <row r="33" spans="1:25" ht="20.100000000000001" customHeight="1" x14ac:dyDescent="0.15">
      <c r="A33" s="37"/>
      <c r="B33" s="37"/>
      <c r="C33" s="62"/>
      <c r="D33" s="69"/>
      <c r="E33" s="69"/>
      <c r="F33" s="36">
        <f t="shared" ref="F33:F45" si="22">IF(SUM(H33:X33)&lt;24*31,SUM(H33:X33),"-")</f>
        <v>0</v>
      </c>
      <c r="G33" s="36">
        <f t="shared" ref="G33:G45" si="23">IF(SUM(H33:N33)&lt;24*31,SUM(H33:N33),"-")</f>
        <v>0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6"/>
    </row>
    <row r="34" spans="1:25" ht="20.100000000000001" customHeight="1" x14ac:dyDescent="0.15">
      <c r="A34" s="37"/>
      <c r="B34" s="37"/>
      <c r="C34" s="62"/>
      <c r="D34" s="69"/>
      <c r="E34" s="69"/>
      <c r="F34" s="36">
        <f t="shared" si="22"/>
        <v>0</v>
      </c>
      <c r="G34" s="36">
        <f t="shared" si="23"/>
        <v>0</v>
      </c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6"/>
    </row>
    <row r="35" spans="1:25" ht="20.100000000000001" customHeight="1" x14ac:dyDescent="0.15">
      <c r="A35" s="37"/>
      <c r="B35" s="37"/>
      <c r="C35" s="62"/>
      <c r="D35" s="69"/>
      <c r="E35" s="69"/>
      <c r="F35" s="36">
        <f t="shared" si="22"/>
        <v>0</v>
      </c>
      <c r="G35" s="36">
        <f t="shared" si="23"/>
        <v>0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6"/>
    </row>
    <row r="36" spans="1:25" ht="20.100000000000001" customHeight="1" x14ac:dyDescent="0.15">
      <c r="A36" s="37"/>
      <c r="B36" s="37"/>
      <c r="C36" s="62"/>
      <c r="D36" s="69"/>
      <c r="E36" s="69"/>
      <c r="F36" s="36">
        <f t="shared" si="22"/>
        <v>0</v>
      </c>
      <c r="G36" s="36">
        <f t="shared" si="23"/>
        <v>0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6"/>
    </row>
    <row r="37" spans="1:25" ht="20.100000000000001" customHeight="1" x14ac:dyDescent="0.15">
      <c r="A37" s="37"/>
      <c r="B37" s="37"/>
      <c r="C37" s="62"/>
      <c r="D37" s="69"/>
      <c r="E37" s="69"/>
      <c r="F37" s="36">
        <f t="shared" si="22"/>
        <v>0</v>
      </c>
      <c r="G37" s="36">
        <f t="shared" si="23"/>
        <v>0</v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6"/>
    </row>
    <row r="38" spans="1:25" ht="20.100000000000001" customHeight="1" x14ac:dyDescent="0.15">
      <c r="A38" s="37"/>
      <c r="B38" s="37"/>
      <c r="C38" s="62"/>
      <c r="D38" s="69"/>
      <c r="E38" s="69"/>
      <c r="F38" s="36">
        <f t="shared" si="22"/>
        <v>0</v>
      </c>
      <c r="G38" s="36">
        <f t="shared" si="23"/>
        <v>0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6"/>
    </row>
    <row r="39" spans="1:25" ht="20.100000000000001" customHeight="1" x14ac:dyDescent="0.15">
      <c r="A39" s="37"/>
      <c r="B39" s="37"/>
      <c r="C39" s="62"/>
      <c r="D39" s="69"/>
      <c r="E39" s="69"/>
      <c r="F39" s="36">
        <f t="shared" si="22"/>
        <v>0</v>
      </c>
      <c r="G39" s="36">
        <f t="shared" si="23"/>
        <v>0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6"/>
    </row>
    <row r="40" spans="1:25" ht="20.100000000000001" customHeight="1" x14ac:dyDescent="0.15">
      <c r="A40" s="37"/>
      <c r="B40" s="37"/>
      <c r="C40" s="62"/>
      <c r="D40" s="69"/>
      <c r="E40" s="69"/>
      <c r="F40" s="36">
        <f t="shared" si="22"/>
        <v>0</v>
      </c>
      <c r="G40" s="36">
        <f t="shared" si="23"/>
        <v>0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6"/>
    </row>
    <row r="41" spans="1:25" ht="20.100000000000001" customHeight="1" x14ac:dyDescent="0.15">
      <c r="A41" s="37"/>
      <c r="B41" s="37"/>
      <c r="C41" s="62"/>
      <c r="D41" s="69"/>
      <c r="E41" s="69"/>
      <c r="F41" s="36">
        <f t="shared" si="22"/>
        <v>0</v>
      </c>
      <c r="G41" s="36">
        <f t="shared" si="23"/>
        <v>0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6"/>
    </row>
    <row r="42" spans="1:25" ht="20.100000000000001" customHeight="1" x14ac:dyDescent="0.15">
      <c r="A42" s="37"/>
      <c r="B42" s="37"/>
      <c r="C42" s="62"/>
      <c r="D42" s="69"/>
      <c r="E42" s="69"/>
      <c r="F42" s="36">
        <f t="shared" si="22"/>
        <v>0</v>
      </c>
      <c r="G42" s="36">
        <f t="shared" si="23"/>
        <v>0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6"/>
    </row>
    <row r="43" spans="1:25" ht="20.100000000000001" customHeight="1" x14ac:dyDescent="0.15">
      <c r="A43" s="37"/>
      <c r="B43" s="37"/>
      <c r="C43" s="62"/>
      <c r="D43" s="69"/>
      <c r="E43" s="69"/>
      <c r="F43" s="36">
        <f t="shared" si="22"/>
        <v>0</v>
      </c>
      <c r="G43" s="36">
        <f t="shared" si="23"/>
        <v>0</v>
      </c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6"/>
    </row>
    <row r="44" spans="1:25" ht="20.100000000000001" customHeight="1" x14ac:dyDescent="0.15">
      <c r="A44" s="37"/>
      <c r="B44" s="37"/>
      <c r="C44" s="62"/>
      <c r="D44" s="69"/>
      <c r="E44" s="69"/>
      <c r="F44" s="36">
        <f t="shared" si="22"/>
        <v>0</v>
      </c>
      <c r="G44" s="36">
        <f t="shared" si="23"/>
        <v>0</v>
      </c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6"/>
    </row>
    <row r="45" spans="1:25" ht="20.100000000000001" customHeight="1" x14ac:dyDescent="0.15">
      <c r="A45" s="37"/>
      <c r="B45" s="37"/>
      <c r="C45" s="62"/>
      <c r="D45" s="69"/>
      <c r="E45" s="69"/>
      <c r="F45" s="36">
        <f t="shared" si="22"/>
        <v>0</v>
      </c>
      <c r="G45" s="36">
        <f t="shared" si="23"/>
        <v>0</v>
      </c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6"/>
    </row>
    <row r="46" spans="1:25" ht="24.75" customHeight="1" x14ac:dyDescent="0.15">
      <c r="A46" s="106" t="s">
        <v>213</v>
      </c>
      <c r="B46" s="106"/>
      <c r="C46" s="106"/>
      <c r="D46" s="106"/>
      <c r="E46" s="37"/>
      <c r="F46" s="71">
        <f>SUM(H46:X46)</f>
        <v>50</v>
      </c>
      <c r="G46" s="71">
        <f>SUM(H46:N46)</f>
        <v>38</v>
      </c>
      <c r="H46" s="72">
        <f t="shared" ref="H46:X46" si="24">SUBTOTAL(9,H3:H45)</f>
        <v>1</v>
      </c>
      <c r="I46" s="72">
        <f t="shared" si="24"/>
        <v>2</v>
      </c>
      <c r="J46" s="72">
        <f t="shared" si="24"/>
        <v>30</v>
      </c>
      <c r="K46" s="72">
        <f t="shared" si="24"/>
        <v>1</v>
      </c>
      <c r="L46" s="72">
        <f t="shared" si="24"/>
        <v>2</v>
      </c>
      <c r="M46" s="72">
        <f t="shared" si="24"/>
        <v>2</v>
      </c>
      <c r="N46" s="72">
        <f t="shared" si="24"/>
        <v>0</v>
      </c>
      <c r="O46" s="72">
        <f t="shared" si="24"/>
        <v>0</v>
      </c>
      <c r="P46" s="72">
        <f t="shared" si="24"/>
        <v>2</v>
      </c>
      <c r="Q46" s="72">
        <f t="shared" si="24"/>
        <v>2</v>
      </c>
      <c r="R46" s="72">
        <f t="shared" si="24"/>
        <v>2</v>
      </c>
      <c r="S46" s="72">
        <f t="shared" si="24"/>
        <v>0</v>
      </c>
      <c r="T46" s="72">
        <f t="shared" si="24"/>
        <v>2</v>
      </c>
      <c r="U46" s="72">
        <f t="shared" si="24"/>
        <v>2</v>
      </c>
      <c r="V46" s="72">
        <f t="shared" si="24"/>
        <v>1</v>
      </c>
      <c r="W46" s="72">
        <f t="shared" si="24"/>
        <v>1</v>
      </c>
      <c r="X46" s="72">
        <f t="shared" si="24"/>
        <v>0</v>
      </c>
      <c r="Y46" s="70"/>
    </row>
  </sheetData>
  <mergeCells count="20">
    <mergeCell ref="C1:AB1"/>
    <mergeCell ref="A2:C3"/>
    <mergeCell ref="E2:E4"/>
    <mergeCell ref="O3:O4"/>
    <mergeCell ref="P3:P4"/>
    <mergeCell ref="Q3:Q4"/>
    <mergeCell ref="R3:R4"/>
    <mergeCell ref="F2:F4"/>
    <mergeCell ref="G2:S2"/>
    <mergeCell ref="T2:W2"/>
    <mergeCell ref="Y2:Y4"/>
    <mergeCell ref="G3:N3"/>
    <mergeCell ref="X3:X4"/>
    <mergeCell ref="A46:D46"/>
    <mergeCell ref="D2:D4"/>
    <mergeCell ref="U3:U4"/>
    <mergeCell ref="V3:V4"/>
    <mergeCell ref="W3:W4"/>
    <mergeCell ref="S3:S4"/>
    <mergeCell ref="T3:T4"/>
  </mergeCells>
  <phoneticPr fontId="4" type="noConversion"/>
  <conditionalFormatting sqref="F5:G7">
    <cfRule type="cellIs" dxfId="28" priority="22" operator="greaterThan">
      <formula>"24*31"</formula>
    </cfRule>
    <cfRule type="cellIs" dxfId="27" priority="23" operator="greaterThan">
      <formula>"24*31"</formula>
    </cfRule>
  </conditionalFormatting>
  <conditionalFormatting sqref="F9:G11">
    <cfRule type="cellIs" dxfId="26" priority="20" operator="greaterThan">
      <formula>"24*31"</formula>
    </cfRule>
    <cfRule type="cellIs" dxfId="25" priority="21" operator="greaterThan">
      <formula>"24*31"</formula>
    </cfRule>
  </conditionalFormatting>
  <conditionalFormatting sqref="F13:G14">
    <cfRule type="cellIs" dxfId="24" priority="18" operator="greaterThan">
      <formula>"24*31"</formula>
    </cfRule>
    <cfRule type="cellIs" dxfId="23" priority="19" operator="greaterThan">
      <formula>"24*31"</formula>
    </cfRule>
  </conditionalFormatting>
  <conditionalFormatting sqref="F16:G17">
    <cfRule type="cellIs" dxfId="22" priority="16" operator="greaterThan">
      <formula>"24*31"</formula>
    </cfRule>
    <cfRule type="cellIs" dxfId="21" priority="17" operator="greaterThan">
      <formula>"24*31"</formula>
    </cfRule>
  </conditionalFormatting>
  <conditionalFormatting sqref="F19:G20">
    <cfRule type="cellIs" dxfId="20" priority="14" operator="greaterThan">
      <formula>"24*31"</formula>
    </cfRule>
    <cfRule type="cellIs" dxfId="19" priority="15" operator="greaterThan">
      <formula>"24*31"</formula>
    </cfRule>
  </conditionalFormatting>
  <conditionalFormatting sqref="F22:G22">
    <cfRule type="cellIs" dxfId="18" priority="12" operator="greaterThan">
      <formula>"24*31"</formula>
    </cfRule>
    <cfRule type="cellIs" dxfId="17" priority="13" operator="greaterThan">
      <formula>"24*31"</formula>
    </cfRule>
  </conditionalFormatting>
  <conditionalFormatting sqref="F24:G25">
    <cfRule type="cellIs" dxfId="16" priority="10" operator="greaterThan">
      <formula>"24*31"</formula>
    </cfRule>
    <cfRule type="cellIs" dxfId="15" priority="11" operator="greaterThan">
      <formula>"24*31"</formula>
    </cfRule>
  </conditionalFormatting>
  <conditionalFormatting sqref="F27:G27">
    <cfRule type="cellIs" dxfId="14" priority="8" operator="greaterThan">
      <formula>"24*31"</formula>
    </cfRule>
    <cfRule type="cellIs" dxfId="13" priority="9" operator="greaterThan">
      <formula>"24*31"</formula>
    </cfRule>
  </conditionalFormatting>
  <conditionalFormatting sqref="F29:G29">
    <cfRule type="cellIs" dxfId="12" priority="6" operator="greaterThan">
      <formula>"24*31"</formula>
    </cfRule>
    <cfRule type="cellIs" dxfId="11" priority="7" operator="greaterThan">
      <formula>"24*31"</formula>
    </cfRule>
  </conditionalFormatting>
  <conditionalFormatting sqref="F31:G31">
    <cfRule type="cellIs" dxfId="10" priority="4" operator="greaterThan">
      <formula>"24*31"</formula>
    </cfRule>
    <cfRule type="cellIs" dxfId="9" priority="5" operator="greaterThan">
      <formula>"24*31"</formula>
    </cfRule>
  </conditionalFormatting>
  <conditionalFormatting sqref="F33:G45">
    <cfRule type="cellIs" dxfId="8" priority="2" operator="greaterThan">
      <formula>"24*31"</formula>
    </cfRule>
    <cfRule type="cellIs" dxfId="7" priority="3" operator="greaterThan">
      <formula>"24*31"</formula>
    </cfRule>
  </conditionalFormatting>
  <conditionalFormatting sqref="F5:G7 F9:G11 F13:G14 F16:G17 F19:G20 F22:G22 F24:G25 F27:G27 F29:G29 F31:G31 F33:G45">
    <cfRule type="cellIs" dxfId="6" priority="1" operator="greaterThan">
      <formula>744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Zeros="0" workbookViewId="0">
      <pane xSplit="1" ySplit="4" topLeftCell="B11" activePane="bottomRight" state="frozen"/>
      <selection sqref="A1:XFD1048576"/>
      <selection pane="topRight" sqref="A1:XFD1048576"/>
      <selection pane="bottomLeft" sqref="A1:XFD1048576"/>
      <selection pane="bottomRight" activeCell="G5" sqref="G5"/>
    </sheetView>
  </sheetViews>
  <sheetFormatPr defaultColWidth="9" defaultRowHeight="13.5" x14ac:dyDescent="0.15"/>
  <cols>
    <col min="1" max="3" width="5" style="30" customWidth="1"/>
    <col min="4" max="4" width="25.625" style="30" customWidth="1"/>
    <col min="5" max="5" width="10.125" style="30" customWidth="1"/>
    <col min="6" max="6" width="7.625" style="34" customWidth="1"/>
    <col min="7" max="7" width="8.625" style="30" customWidth="1"/>
    <col min="8" max="8" width="9" style="30" customWidth="1"/>
    <col min="9" max="9" width="8.375" style="30" customWidth="1"/>
    <col min="10" max="10" width="10.5" style="30" customWidth="1"/>
    <col min="11" max="11" width="8.625" style="34" customWidth="1"/>
    <col min="12" max="14" width="8.625" style="30" customWidth="1"/>
    <col min="15" max="16" width="8.5" style="30" customWidth="1"/>
    <col min="17" max="19" width="8.625" style="30" customWidth="1"/>
    <col min="20" max="20" width="9.875" style="30" customWidth="1"/>
    <col min="21" max="21" width="9.125" style="30" customWidth="1"/>
    <col min="22" max="22" width="8.125" style="30" customWidth="1"/>
    <col min="23" max="26" width="8.625" style="30" customWidth="1"/>
    <col min="27" max="16384" width="9" style="30"/>
  </cols>
  <sheetData>
    <row r="1" spans="1:26" ht="36" customHeight="1" x14ac:dyDescent="0.15">
      <c r="A1" s="112" t="s">
        <v>263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ht="22.5" customHeight="1" x14ac:dyDescent="0.15">
      <c r="A2" s="119" t="s">
        <v>0</v>
      </c>
      <c r="B2" s="120"/>
      <c r="C2" s="121"/>
      <c r="D2" s="109" t="s">
        <v>13</v>
      </c>
      <c r="E2" s="109" t="s">
        <v>231</v>
      </c>
      <c r="F2" s="113" t="s">
        <v>264</v>
      </c>
      <c r="G2" s="114" t="s">
        <v>24</v>
      </c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6"/>
      <c r="U2" s="102" t="s">
        <v>165</v>
      </c>
      <c r="V2" s="125"/>
      <c r="W2" s="125"/>
      <c r="X2" s="125"/>
      <c r="Y2" s="30" t="s">
        <v>166</v>
      </c>
      <c r="Z2" s="107" t="s">
        <v>2</v>
      </c>
    </row>
    <row r="3" spans="1:26" ht="21" customHeight="1" x14ac:dyDescent="0.15">
      <c r="A3" s="122"/>
      <c r="B3" s="123"/>
      <c r="C3" s="124"/>
      <c r="D3" s="110"/>
      <c r="E3" s="110"/>
      <c r="F3" s="113"/>
      <c r="G3" s="109" t="s">
        <v>10</v>
      </c>
      <c r="H3" s="109"/>
      <c r="I3" s="109"/>
      <c r="J3" s="109"/>
      <c r="K3" s="109"/>
      <c r="L3" s="109"/>
      <c r="M3" s="109"/>
      <c r="N3" s="109"/>
      <c r="O3" s="107" t="s">
        <v>242</v>
      </c>
      <c r="P3" s="109" t="s">
        <v>240</v>
      </c>
      <c r="Q3" s="107" t="s">
        <v>11</v>
      </c>
      <c r="R3" s="109" t="s">
        <v>12</v>
      </c>
      <c r="S3" s="107" t="s">
        <v>15</v>
      </c>
      <c r="T3" s="107" t="s">
        <v>140</v>
      </c>
      <c r="U3" s="107" t="s">
        <v>20</v>
      </c>
      <c r="V3" s="107" t="s">
        <v>21</v>
      </c>
      <c r="W3" s="107" t="s">
        <v>17</v>
      </c>
      <c r="X3" s="107" t="s">
        <v>18</v>
      </c>
      <c r="Y3" s="107" t="s">
        <v>23</v>
      </c>
      <c r="Z3" s="117"/>
    </row>
    <row r="4" spans="1:26" ht="31.5" customHeight="1" x14ac:dyDescent="0.15">
      <c r="A4" s="60" t="s">
        <v>141</v>
      </c>
      <c r="B4" s="60" t="s">
        <v>142</v>
      </c>
      <c r="C4" s="60" t="s">
        <v>143</v>
      </c>
      <c r="D4" s="110"/>
      <c r="E4" s="110"/>
      <c r="F4" s="113"/>
      <c r="G4" s="60" t="s">
        <v>85</v>
      </c>
      <c r="H4" s="61" t="s">
        <v>3</v>
      </c>
      <c r="I4" s="61" t="s">
        <v>5</v>
      </c>
      <c r="J4" s="61" t="s">
        <v>4</v>
      </c>
      <c r="K4" s="61" t="s">
        <v>8</v>
      </c>
      <c r="L4" s="61" t="s">
        <v>7</v>
      </c>
      <c r="M4" s="61" t="s">
        <v>9</v>
      </c>
      <c r="N4" s="61" t="s">
        <v>6</v>
      </c>
      <c r="O4" s="108"/>
      <c r="P4" s="118"/>
      <c r="Q4" s="108"/>
      <c r="R4" s="109"/>
      <c r="S4" s="108"/>
      <c r="T4" s="108"/>
      <c r="U4" s="108"/>
      <c r="V4" s="117"/>
      <c r="W4" s="108"/>
      <c r="X4" s="108"/>
      <c r="Y4" s="108"/>
      <c r="Z4" s="108"/>
    </row>
    <row r="5" spans="1:26" ht="20.100000000000001" customHeight="1" x14ac:dyDescent="0.15">
      <c r="A5" s="62" t="s">
        <v>144</v>
      </c>
      <c r="B5" s="62" t="s">
        <v>145</v>
      </c>
      <c r="C5" s="62" t="s">
        <v>214</v>
      </c>
      <c r="D5" s="36" t="s">
        <v>36</v>
      </c>
      <c r="E5" s="40" t="s">
        <v>298</v>
      </c>
      <c r="F5" s="36">
        <f>IF(SUM(H5:Y5)&lt;24*31,SUM(H5:Y5),"-")</f>
        <v>645</v>
      </c>
      <c r="G5" s="36">
        <f>IF(SUM(H5:N5)&lt;24*31,SUM(H5:N5),"-")</f>
        <v>240</v>
      </c>
      <c r="H5" s="63">
        <v>240</v>
      </c>
      <c r="I5" s="63"/>
      <c r="J5" s="63"/>
      <c r="K5" s="63"/>
      <c r="L5" s="63"/>
      <c r="M5" s="63"/>
      <c r="N5" s="63"/>
      <c r="O5" s="63"/>
      <c r="P5" s="93"/>
      <c r="Q5" s="63">
        <v>300</v>
      </c>
      <c r="R5" s="63">
        <v>1</v>
      </c>
      <c r="S5" s="63">
        <v>1</v>
      </c>
      <c r="T5" s="63"/>
      <c r="U5" s="63"/>
      <c r="V5" s="63"/>
      <c r="W5" s="63">
        <v>2</v>
      </c>
      <c r="X5" s="63">
        <v>1</v>
      </c>
      <c r="Y5" s="64">
        <v>100</v>
      </c>
      <c r="Z5" s="64"/>
    </row>
    <row r="6" spans="1:26" ht="20.100000000000001" customHeight="1" x14ac:dyDescent="0.15">
      <c r="A6" s="62" t="s">
        <v>144</v>
      </c>
      <c r="B6" s="62" t="s">
        <v>145</v>
      </c>
      <c r="C6" s="62" t="s">
        <v>297</v>
      </c>
      <c r="D6" s="36" t="s">
        <v>36</v>
      </c>
      <c r="E6" s="40" t="s">
        <v>210</v>
      </c>
      <c r="F6" s="36">
        <f>IF(SUM(H6:X6)&lt;24*31,SUM(H6:Y6),"-")</f>
        <v>718</v>
      </c>
      <c r="G6" s="36">
        <f>IF(SUM(H6:N6)&lt;24*31,SUM(H6:N6),"-")</f>
        <v>300</v>
      </c>
      <c r="H6" s="63">
        <v>300</v>
      </c>
      <c r="I6" s="63">
        <v>0</v>
      </c>
      <c r="J6" s="63"/>
      <c r="K6" s="63"/>
      <c r="L6" s="63"/>
      <c r="M6" s="63"/>
      <c r="N6" s="63">
        <v>0</v>
      </c>
      <c r="O6" s="63">
        <v>0</v>
      </c>
      <c r="P6" s="63">
        <v>260</v>
      </c>
      <c r="Q6" s="63">
        <v>100</v>
      </c>
      <c r="R6" s="63">
        <v>2</v>
      </c>
      <c r="S6" s="63">
        <v>0</v>
      </c>
      <c r="T6" s="63">
        <v>2</v>
      </c>
      <c r="U6" s="63">
        <v>2</v>
      </c>
      <c r="V6" s="63">
        <v>1</v>
      </c>
      <c r="W6" s="63">
        <v>1</v>
      </c>
      <c r="X6" s="63">
        <v>0</v>
      </c>
      <c r="Y6" s="64">
        <v>50</v>
      </c>
    </row>
    <row r="7" spans="1:26" ht="20.100000000000001" customHeight="1" x14ac:dyDescent="0.15">
      <c r="A7" s="62" t="s">
        <v>144</v>
      </c>
      <c r="B7" s="62" t="s">
        <v>145</v>
      </c>
      <c r="C7" s="62" t="s">
        <v>214</v>
      </c>
      <c r="D7" s="36" t="s">
        <v>38</v>
      </c>
      <c r="E7" s="40" t="s">
        <v>211</v>
      </c>
      <c r="F7" s="36">
        <f t="shared" ref="F7:F33" si="0">IF(SUM(H7:Y7)&lt;24*31,SUM(H7:Y7),"-")</f>
        <v>704</v>
      </c>
      <c r="G7" s="36">
        <f t="shared" ref="G7:G33" si="1">IF(SUM(H7:N7)&lt;24*31,SUM(H7:N7),"-")</f>
        <v>200</v>
      </c>
      <c r="H7" s="63"/>
      <c r="I7" s="63">
        <v>200</v>
      </c>
      <c r="J7" s="63"/>
      <c r="K7" s="63"/>
      <c r="L7" s="63"/>
      <c r="M7" s="63"/>
      <c r="N7" s="63"/>
      <c r="O7" s="63"/>
      <c r="P7" s="93">
        <v>300</v>
      </c>
      <c r="Q7" s="63">
        <v>100</v>
      </c>
      <c r="R7" s="63">
        <v>1</v>
      </c>
      <c r="S7" s="63">
        <v>1</v>
      </c>
      <c r="T7" s="63"/>
      <c r="U7" s="63"/>
      <c r="V7" s="63"/>
      <c r="W7" s="63">
        <v>1</v>
      </c>
      <c r="X7" s="63">
        <v>1</v>
      </c>
      <c r="Y7" s="64">
        <v>100</v>
      </c>
      <c r="Z7" s="64"/>
    </row>
    <row r="8" spans="1:26" ht="20.100000000000001" customHeight="1" x14ac:dyDescent="0.15">
      <c r="A8" s="62" t="s">
        <v>144</v>
      </c>
      <c r="B8" s="62" t="s">
        <v>145</v>
      </c>
      <c r="C8" s="62" t="s">
        <v>214</v>
      </c>
      <c r="D8" s="36" t="s">
        <v>38</v>
      </c>
      <c r="E8" s="40" t="s">
        <v>301</v>
      </c>
      <c r="F8" s="36">
        <f t="shared" ref="F8" si="2">IF(SUM(H8:Y8)&lt;24*31,SUM(H8:Y8),"-")</f>
        <v>724</v>
      </c>
      <c r="G8" s="36">
        <f t="shared" ref="G8" si="3">IF(SUM(H8:N8)&lt;24*31,SUM(H8:N8),"-")</f>
        <v>300</v>
      </c>
      <c r="H8" s="63"/>
      <c r="I8" s="63">
        <v>300</v>
      </c>
      <c r="J8" s="63"/>
      <c r="K8" s="63"/>
      <c r="L8" s="63"/>
      <c r="M8" s="63"/>
      <c r="N8" s="63"/>
      <c r="O8" s="63"/>
      <c r="P8" s="93">
        <v>300</v>
      </c>
      <c r="Q8" s="63">
        <v>100</v>
      </c>
      <c r="R8" s="63">
        <v>1</v>
      </c>
      <c r="S8" s="63">
        <v>1</v>
      </c>
      <c r="T8" s="63"/>
      <c r="U8" s="63"/>
      <c r="V8" s="63"/>
      <c r="W8" s="63">
        <v>1</v>
      </c>
      <c r="X8" s="63">
        <v>1</v>
      </c>
      <c r="Y8" s="64">
        <v>20</v>
      </c>
      <c r="Z8" s="64"/>
    </row>
    <row r="9" spans="1:26" ht="20.100000000000001" customHeight="1" x14ac:dyDescent="0.15">
      <c r="A9" s="62" t="s">
        <v>144</v>
      </c>
      <c r="B9" s="62" t="s">
        <v>145</v>
      </c>
      <c r="C9" s="62" t="s">
        <v>214</v>
      </c>
      <c r="D9" s="40" t="s">
        <v>80</v>
      </c>
      <c r="E9" s="40" t="s">
        <v>212</v>
      </c>
      <c r="F9" s="36">
        <f t="shared" si="0"/>
        <v>735</v>
      </c>
      <c r="G9" s="36">
        <f t="shared" si="1"/>
        <v>200</v>
      </c>
      <c r="H9" s="63"/>
      <c r="I9" s="63"/>
      <c r="J9" s="63">
        <v>200</v>
      </c>
      <c r="K9" s="63"/>
      <c r="L9" s="63"/>
      <c r="M9" s="63"/>
      <c r="N9" s="63"/>
      <c r="O9" s="63"/>
      <c r="P9" s="63"/>
      <c r="Q9" s="63">
        <v>200</v>
      </c>
      <c r="R9" s="63">
        <v>200</v>
      </c>
      <c r="S9" s="63">
        <v>100</v>
      </c>
      <c r="T9" s="63"/>
      <c r="U9" s="63">
        <v>2</v>
      </c>
      <c r="V9" s="63">
        <v>1</v>
      </c>
      <c r="W9" s="63">
        <v>1</v>
      </c>
      <c r="X9" s="63">
        <v>1</v>
      </c>
      <c r="Y9" s="64">
        <v>30</v>
      </c>
      <c r="Z9" s="64"/>
    </row>
    <row r="10" spans="1:26" ht="20.100000000000001" customHeight="1" x14ac:dyDescent="0.15">
      <c r="A10" s="62" t="s">
        <v>144</v>
      </c>
      <c r="B10" s="62" t="s">
        <v>145</v>
      </c>
      <c r="C10" s="62" t="s">
        <v>214</v>
      </c>
      <c r="D10" s="36" t="s">
        <v>41</v>
      </c>
      <c r="E10" s="40" t="s">
        <v>301</v>
      </c>
      <c r="F10" s="36">
        <f t="shared" si="0"/>
        <v>734</v>
      </c>
      <c r="G10" s="36">
        <f t="shared" si="1"/>
        <v>300</v>
      </c>
      <c r="H10" s="63"/>
      <c r="I10" s="63"/>
      <c r="J10" s="63"/>
      <c r="K10" s="63">
        <v>300</v>
      </c>
      <c r="L10" s="63"/>
      <c r="M10" s="63"/>
      <c r="N10" s="63"/>
      <c r="O10" s="63"/>
      <c r="P10" s="63"/>
      <c r="Q10" s="63">
        <v>2</v>
      </c>
      <c r="R10" s="63">
        <v>100</v>
      </c>
      <c r="S10" s="63">
        <v>300</v>
      </c>
      <c r="T10" s="63"/>
      <c r="U10" s="63"/>
      <c r="V10" s="63"/>
      <c r="W10" s="63">
        <v>1</v>
      </c>
      <c r="X10" s="63">
        <v>1</v>
      </c>
      <c r="Y10" s="64">
        <v>30</v>
      </c>
      <c r="Z10" s="64"/>
    </row>
    <row r="11" spans="1:26" ht="20.100000000000001" customHeight="1" x14ac:dyDescent="0.15">
      <c r="A11" s="62" t="s">
        <v>144</v>
      </c>
      <c r="B11" s="62" t="s">
        <v>145</v>
      </c>
      <c r="C11" s="62" t="s">
        <v>214</v>
      </c>
      <c r="D11" s="36" t="s">
        <v>42</v>
      </c>
      <c r="E11" s="40" t="s">
        <v>305</v>
      </c>
      <c r="F11" s="36">
        <f t="shared" si="0"/>
        <v>603</v>
      </c>
      <c r="G11" s="36">
        <f t="shared" si="1"/>
        <v>200</v>
      </c>
      <c r="H11" s="63"/>
      <c r="I11" s="63"/>
      <c r="J11" s="63"/>
      <c r="K11" s="63"/>
      <c r="L11" s="63">
        <v>200</v>
      </c>
      <c r="M11" s="63"/>
      <c r="N11" s="63"/>
      <c r="O11" s="63"/>
      <c r="P11" s="63"/>
      <c r="Q11" s="63"/>
      <c r="R11" s="63">
        <v>1</v>
      </c>
      <c r="S11" s="63">
        <v>300</v>
      </c>
      <c r="T11" s="63"/>
      <c r="U11" s="63"/>
      <c r="V11" s="63"/>
      <c r="W11" s="63">
        <v>1</v>
      </c>
      <c r="X11" s="63">
        <v>1</v>
      </c>
      <c r="Y11" s="64">
        <v>100</v>
      </c>
      <c r="Z11" s="64"/>
    </row>
    <row r="12" spans="1:26" ht="20.100000000000001" customHeight="1" x14ac:dyDescent="0.15">
      <c r="A12" s="62" t="s">
        <v>144</v>
      </c>
      <c r="B12" s="62" t="s">
        <v>145</v>
      </c>
      <c r="C12" s="62" t="s">
        <v>214</v>
      </c>
      <c r="D12" s="36" t="s">
        <v>43</v>
      </c>
      <c r="E12" s="40" t="s">
        <v>306</v>
      </c>
      <c r="F12" s="36">
        <f t="shared" si="0"/>
        <v>732</v>
      </c>
      <c r="G12" s="36">
        <f t="shared" si="1"/>
        <v>200</v>
      </c>
      <c r="H12" s="63"/>
      <c r="I12" s="63"/>
      <c r="J12" s="63"/>
      <c r="K12" s="63"/>
      <c r="L12" s="63"/>
      <c r="M12" s="63">
        <v>200</v>
      </c>
      <c r="N12" s="63"/>
      <c r="O12" s="63"/>
      <c r="P12" s="63"/>
      <c r="Q12" s="63"/>
      <c r="R12" s="63">
        <v>200</v>
      </c>
      <c r="S12" s="63">
        <v>300</v>
      </c>
      <c r="T12" s="63"/>
      <c r="U12" s="63"/>
      <c r="V12" s="63"/>
      <c r="W12" s="63">
        <v>1</v>
      </c>
      <c r="X12" s="63">
        <v>1</v>
      </c>
      <c r="Y12" s="64">
        <v>30</v>
      </c>
      <c r="Z12" s="64"/>
    </row>
    <row r="13" spans="1:26" ht="20.100000000000001" customHeight="1" x14ac:dyDescent="0.15">
      <c r="A13" s="62" t="s">
        <v>144</v>
      </c>
      <c r="B13" s="62" t="s">
        <v>145</v>
      </c>
      <c r="C13" s="62" t="s">
        <v>214</v>
      </c>
      <c r="D13" s="36" t="s">
        <v>37</v>
      </c>
      <c r="E13" s="40" t="s">
        <v>311</v>
      </c>
      <c r="F13" s="36">
        <f t="shared" si="0"/>
        <v>702</v>
      </c>
      <c r="G13" s="36">
        <f>IF(SUM(H13:N13)&lt;24*31,SUM(H13:N13),"-")</f>
        <v>100</v>
      </c>
      <c r="H13" s="63"/>
      <c r="I13" s="63"/>
      <c r="J13" s="63"/>
      <c r="K13" s="63"/>
      <c r="L13" s="63"/>
      <c r="M13" s="63"/>
      <c r="N13" s="63">
        <v>100</v>
      </c>
      <c r="O13" s="63"/>
      <c r="P13" s="63"/>
      <c r="Q13" s="63"/>
      <c r="R13" s="63">
        <v>300</v>
      </c>
      <c r="S13" s="63">
        <v>100</v>
      </c>
      <c r="T13" s="63"/>
      <c r="U13" s="63"/>
      <c r="V13" s="63"/>
      <c r="W13" s="63">
        <v>1</v>
      </c>
      <c r="X13" s="63">
        <v>1</v>
      </c>
      <c r="Y13" s="64">
        <v>200</v>
      </c>
      <c r="Z13" s="64"/>
    </row>
    <row r="14" spans="1:26" ht="20.100000000000001" customHeight="1" x14ac:dyDescent="0.15">
      <c r="A14" s="62" t="s">
        <v>144</v>
      </c>
      <c r="B14" s="62" t="s">
        <v>145</v>
      </c>
      <c r="C14" s="62" t="s">
        <v>214</v>
      </c>
      <c r="D14" s="36" t="s">
        <v>39</v>
      </c>
      <c r="E14" s="40" t="s">
        <v>312</v>
      </c>
      <c r="F14" s="36">
        <f t="shared" si="0"/>
        <v>718</v>
      </c>
      <c r="G14" s="36">
        <f t="shared" si="1"/>
        <v>0</v>
      </c>
      <c r="H14" s="63"/>
      <c r="I14" s="63"/>
      <c r="J14" s="63"/>
      <c r="K14" s="63"/>
      <c r="L14" s="63"/>
      <c r="M14" s="63"/>
      <c r="N14" s="63"/>
      <c r="O14" s="63">
        <v>2</v>
      </c>
      <c r="P14" s="63">
        <v>4</v>
      </c>
      <c r="Q14" s="63"/>
      <c r="R14" s="63">
        <v>2</v>
      </c>
      <c r="S14" s="63">
        <v>300</v>
      </c>
      <c r="T14" s="63"/>
      <c r="U14" s="63"/>
      <c r="V14" s="63"/>
      <c r="W14" s="63">
        <v>200</v>
      </c>
      <c r="X14" s="63">
        <v>160</v>
      </c>
      <c r="Y14" s="64">
        <v>50</v>
      </c>
      <c r="Z14" s="64"/>
    </row>
    <row r="15" spans="1:26" ht="20.100000000000001" customHeight="1" x14ac:dyDescent="0.15">
      <c r="A15" s="62" t="s">
        <v>144</v>
      </c>
      <c r="B15" s="62" t="s">
        <v>145</v>
      </c>
      <c r="C15" s="62" t="s">
        <v>214</v>
      </c>
      <c r="D15" s="36" t="s">
        <v>71</v>
      </c>
      <c r="E15" s="40" t="s">
        <v>210</v>
      </c>
      <c r="F15" s="36">
        <f t="shared" si="0"/>
        <v>697</v>
      </c>
      <c r="G15" s="36">
        <f t="shared" si="1"/>
        <v>220</v>
      </c>
      <c r="H15" s="63">
        <v>50</v>
      </c>
      <c r="I15" s="63">
        <v>50</v>
      </c>
      <c r="J15" s="63">
        <v>30</v>
      </c>
      <c r="K15" s="63">
        <v>20</v>
      </c>
      <c r="L15" s="63">
        <v>20</v>
      </c>
      <c r="M15" s="63">
        <v>20</v>
      </c>
      <c r="N15" s="63">
        <v>30</v>
      </c>
      <c r="O15" s="63">
        <v>25</v>
      </c>
      <c r="P15" s="63"/>
      <c r="Q15" s="63">
        <v>10</v>
      </c>
      <c r="R15" s="63">
        <v>60</v>
      </c>
      <c r="S15" s="63">
        <v>100</v>
      </c>
      <c r="T15" s="63">
        <v>80</v>
      </c>
      <c r="U15" s="63">
        <v>1</v>
      </c>
      <c r="V15" s="63">
        <v>1</v>
      </c>
      <c r="W15" s="63">
        <v>100</v>
      </c>
      <c r="X15" s="63">
        <v>70</v>
      </c>
      <c r="Y15" s="64">
        <v>30</v>
      </c>
      <c r="Z15" s="64"/>
    </row>
    <row r="16" spans="1:26" ht="20.100000000000001" customHeight="1" x14ac:dyDescent="0.15">
      <c r="A16" s="62" t="s">
        <v>144</v>
      </c>
      <c r="B16" s="62" t="s">
        <v>145</v>
      </c>
      <c r="C16" s="62" t="s">
        <v>214</v>
      </c>
      <c r="D16" s="36" t="s">
        <v>72</v>
      </c>
      <c r="E16" s="40" t="s">
        <v>210</v>
      </c>
      <c r="F16" s="36">
        <f t="shared" si="0"/>
        <v>737</v>
      </c>
      <c r="G16" s="36">
        <f t="shared" si="1"/>
        <v>245</v>
      </c>
      <c r="H16" s="63">
        <v>60</v>
      </c>
      <c r="I16" s="63">
        <v>40</v>
      </c>
      <c r="J16" s="63">
        <v>20</v>
      </c>
      <c r="K16" s="63">
        <v>30</v>
      </c>
      <c r="L16" s="63">
        <v>35</v>
      </c>
      <c r="M16" s="63">
        <v>25</v>
      </c>
      <c r="N16" s="63">
        <v>35</v>
      </c>
      <c r="O16" s="63"/>
      <c r="P16" s="63"/>
      <c r="Q16" s="63">
        <v>80</v>
      </c>
      <c r="R16" s="63">
        <v>50</v>
      </c>
      <c r="S16" s="63">
        <v>150</v>
      </c>
      <c r="T16" s="63">
        <v>30</v>
      </c>
      <c r="U16" s="63">
        <v>1</v>
      </c>
      <c r="V16" s="63">
        <v>1</v>
      </c>
      <c r="W16" s="63">
        <v>80</v>
      </c>
      <c r="X16" s="63">
        <v>60</v>
      </c>
      <c r="Y16" s="64">
        <v>40</v>
      </c>
      <c r="Z16" s="64"/>
    </row>
    <row r="17" spans="1:26" ht="20.100000000000001" customHeight="1" x14ac:dyDescent="0.15">
      <c r="A17" s="62" t="s">
        <v>144</v>
      </c>
      <c r="B17" s="62" t="s">
        <v>177</v>
      </c>
      <c r="C17" s="62" t="s">
        <v>320</v>
      </c>
      <c r="D17" s="36" t="s">
        <v>36</v>
      </c>
      <c r="E17" s="40" t="s">
        <v>209</v>
      </c>
      <c r="F17" s="36">
        <f>IF(SUM(H17:Y17)&lt;24*31,SUM(H17:Y17),"-")</f>
        <v>645</v>
      </c>
      <c r="G17" s="36">
        <f>IF(SUM(H17:N17)&lt;24*31,SUM(H17:N17),"-")</f>
        <v>240</v>
      </c>
      <c r="H17" s="63">
        <v>240</v>
      </c>
      <c r="I17" s="63"/>
      <c r="J17" s="63"/>
      <c r="K17" s="63"/>
      <c r="L17" s="63"/>
      <c r="M17" s="63"/>
      <c r="N17" s="63"/>
      <c r="O17" s="63"/>
      <c r="P17" s="97"/>
      <c r="Q17" s="63">
        <v>300</v>
      </c>
      <c r="R17" s="63">
        <v>1</v>
      </c>
      <c r="S17" s="63">
        <v>1</v>
      </c>
      <c r="T17" s="63"/>
      <c r="U17" s="63"/>
      <c r="V17" s="63"/>
      <c r="W17" s="63">
        <v>2</v>
      </c>
      <c r="X17" s="63">
        <v>1</v>
      </c>
      <c r="Y17" s="64">
        <v>100</v>
      </c>
      <c r="Z17" s="64"/>
    </row>
    <row r="18" spans="1:26" ht="20.100000000000001" customHeight="1" x14ac:dyDescent="0.15">
      <c r="A18" s="62" t="s">
        <v>144</v>
      </c>
      <c r="B18" s="62" t="s">
        <v>177</v>
      </c>
      <c r="C18" s="62" t="s">
        <v>320</v>
      </c>
      <c r="D18" s="36" t="s">
        <v>38</v>
      </c>
      <c r="E18" s="40" t="s">
        <v>211</v>
      </c>
      <c r="F18" s="36">
        <f t="shared" ref="F18" si="4">IF(SUM(H18:Y18)&lt;24*31,SUM(H18:Y18),"-")</f>
        <v>704</v>
      </c>
      <c r="G18" s="36">
        <f t="shared" ref="G18" si="5">IF(SUM(H18:N18)&lt;24*31,SUM(H18:N18),"-")</f>
        <v>200</v>
      </c>
      <c r="H18" s="63"/>
      <c r="I18" s="63">
        <v>200</v>
      </c>
      <c r="J18" s="63"/>
      <c r="K18" s="63"/>
      <c r="L18" s="63"/>
      <c r="M18" s="63"/>
      <c r="N18" s="63"/>
      <c r="O18" s="63"/>
      <c r="P18" s="97">
        <v>300</v>
      </c>
      <c r="Q18" s="63">
        <v>100</v>
      </c>
      <c r="R18" s="63">
        <v>1</v>
      </c>
      <c r="S18" s="63">
        <v>1</v>
      </c>
      <c r="T18" s="63"/>
      <c r="U18" s="63"/>
      <c r="V18" s="63"/>
      <c r="W18" s="63">
        <v>1</v>
      </c>
      <c r="X18" s="63">
        <v>1</v>
      </c>
      <c r="Y18" s="64">
        <v>100</v>
      </c>
      <c r="Z18" s="64"/>
    </row>
    <row r="19" spans="1:26" ht="20.100000000000001" customHeight="1" x14ac:dyDescent="0.15">
      <c r="A19" s="62" t="s">
        <v>144</v>
      </c>
      <c r="B19" s="62"/>
      <c r="C19" s="62"/>
      <c r="D19" s="40"/>
      <c r="E19" s="40"/>
      <c r="F19" s="36">
        <f t="shared" si="0"/>
        <v>0</v>
      </c>
      <c r="G19" s="36">
        <f t="shared" si="1"/>
        <v>0</v>
      </c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4"/>
      <c r="Z19" s="64"/>
    </row>
    <row r="20" spans="1:26" ht="20.100000000000001" customHeight="1" x14ac:dyDescent="0.15">
      <c r="A20" s="62" t="s">
        <v>144</v>
      </c>
      <c r="B20" s="62"/>
      <c r="C20" s="62"/>
      <c r="D20" s="40"/>
      <c r="E20" s="40"/>
      <c r="F20" s="36">
        <f t="shared" si="0"/>
        <v>0</v>
      </c>
      <c r="G20" s="36">
        <f t="shared" si="1"/>
        <v>0</v>
      </c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4"/>
      <c r="Z20" s="64"/>
    </row>
    <row r="21" spans="1:26" ht="20.100000000000001" customHeight="1" x14ac:dyDescent="0.15">
      <c r="A21" s="62" t="s">
        <v>144</v>
      </c>
      <c r="B21" s="62"/>
      <c r="C21" s="62"/>
      <c r="D21" s="40"/>
      <c r="E21" s="40"/>
      <c r="F21" s="36">
        <f t="shared" si="0"/>
        <v>0</v>
      </c>
      <c r="G21" s="36">
        <f t="shared" si="1"/>
        <v>0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4"/>
      <c r="Z21" s="64"/>
    </row>
    <row r="22" spans="1:26" ht="20.100000000000001" customHeight="1" x14ac:dyDescent="0.15">
      <c r="A22" s="62" t="s">
        <v>144</v>
      </c>
      <c r="B22" s="62"/>
      <c r="C22" s="62"/>
      <c r="D22" s="40"/>
      <c r="E22" s="40"/>
      <c r="F22" s="36">
        <f t="shared" si="0"/>
        <v>0</v>
      </c>
      <c r="G22" s="36">
        <f t="shared" si="1"/>
        <v>0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4"/>
      <c r="Z22" s="64"/>
    </row>
    <row r="23" spans="1:26" ht="20.100000000000001" customHeight="1" x14ac:dyDescent="0.15">
      <c r="A23" s="62" t="s">
        <v>144</v>
      </c>
      <c r="B23" s="62"/>
      <c r="C23" s="62"/>
      <c r="D23" s="40"/>
      <c r="E23" s="40"/>
      <c r="F23" s="36">
        <f t="shared" si="0"/>
        <v>0</v>
      </c>
      <c r="G23" s="36">
        <f t="shared" si="1"/>
        <v>0</v>
      </c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4"/>
      <c r="Z23" s="64"/>
    </row>
    <row r="24" spans="1:26" ht="20.100000000000001" customHeight="1" x14ac:dyDescent="0.15">
      <c r="A24" s="62" t="s">
        <v>144</v>
      </c>
      <c r="B24" s="62"/>
      <c r="C24" s="62"/>
      <c r="D24" s="40"/>
      <c r="E24" s="40"/>
      <c r="F24" s="36">
        <f t="shared" si="0"/>
        <v>0</v>
      </c>
      <c r="G24" s="36">
        <f t="shared" si="1"/>
        <v>0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4"/>
      <c r="Z24" s="64"/>
    </row>
    <row r="25" spans="1:26" ht="20.100000000000001" customHeight="1" x14ac:dyDescent="0.15">
      <c r="A25" s="62" t="s">
        <v>144</v>
      </c>
      <c r="B25" s="62"/>
      <c r="C25" s="62"/>
      <c r="D25" s="40"/>
      <c r="E25" s="40"/>
      <c r="F25" s="36">
        <f t="shared" si="0"/>
        <v>0</v>
      </c>
      <c r="G25" s="36">
        <f t="shared" si="1"/>
        <v>0</v>
      </c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4"/>
      <c r="Z25" s="64"/>
    </row>
    <row r="26" spans="1:26" ht="20.100000000000001" customHeight="1" x14ac:dyDescent="0.15">
      <c r="A26" s="62" t="s">
        <v>144</v>
      </c>
      <c r="B26" s="62"/>
      <c r="C26" s="62"/>
      <c r="D26" s="40"/>
      <c r="E26" s="40"/>
      <c r="F26" s="36">
        <f t="shared" si="0"/>
        <v>0</v>
      </c>
      <c r="G26" s="36">
        <f t="shared" si="1"/>
        <v>0</v>
      </c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4"/>
      <c r="Z26" s="64"/>
    </row>
    <row r="27" spans="1:26" ht="20.100000000000001" customHeight="1" x14ac:dyDescent="0.15">
      <c r="A27" s="62" t="s">
        <v>144</v>
      </c>
      <c r="B27" s="62"/>
      <c r="C27" s="62"/>
      <c r="D27" s="40"/>
      <c r="E27" s="40"/>
      <c r="F27" s="36">
        <f t="shared" si="0"/>
        <v>0</v>
      </c>
      <c r="G27" s="36">
        <f t="shared" si="1"/>
        <v>0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4"/>
      <c r="Z27" s="64"/>
    </row>
    <row r="28" spans="1:26" ht="20.100000000000001" customHeight="1" x14ac:dyDescent="0.15">
      <c r="A28" s="62" t="s">
        <v>144</v>
      </c>
      <c r="B28" s="62"/>
      <c r="C28" s="62"/>
      <c r="D28" s="40"/>
      <c r="E28" s="40"/>
      <c r="F28" s="36">
        <f t="shared" si="0"/>
        <v>0</v>
      </c>
      <c r="G28" s="36">
        <f t="shared" si="1"/>
        <v>0</v>
      </c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4"/>
      <c r="Z28" s="64"/>
    </row>
    <row r="29" spans="1:26" ht="20.100000000000001" customHeight="1" x14ac:dyDescent="0.15">
      <c r="A29" s="62" t="s">
        <v>144</v>
      </c>
      <c r="B29" s="62"/>
      <c r="C29" s="62"/>
      <c r="D29" s="40"/>
      <c r="E29" s="40"/>
      <c r="F29" s="36">
        <f t="shared" si="0"/>
        <v>0</v>
      </c>
      <c r="G29" s="36">
        <f t="shared" si="1"/>
        <v>0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4"/>
      <c r="Z29" s="64"/>
    </row>
    <row r="30" spans="1:26" ht="20.100000000000001" customHeight="1" x14ac:dyDescent="0.15">
      <c r="A30" s="62" t="s">
        <v>144</v>
      </c>
      <c r="B30" s="62"/>
      <c r="C30" s="62"/>
      <c r="D30" s="40"/>
      <c r="E30" s="40"/>
      <c r="F30" s="36">
        <f t="shared" si="0"/>
        <v>0</v>
      </c>
      <c r="G30" s="36">
        <f t="shared" si="1"/>
        <v>0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4"/>
      <c r="Z30" s="64"/>
    </row>
    <row r="31" spans="1:26" ht="20.100000000000001" customHeight="1" x14ac:dyDescent="0.15">
      <c r="A31" s="62" t="s">
        <v>144</v>
      </c>
      <c r="B31" s="62"/>
      <c r="C31" s="62"/>
      <c r="D31" s="40"/>
      <c r="E31" s="40"/>
      <c r="F31" s="36">
        <f t="shared" si="0"/>
        <v>0</v>
      </c>
      <c r="G31" s="36">
        <f t="shared" si="1"/>
        <v>0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4"/>
      <c r="Z31" s="64"/>
    </row>
    <row r="32" spans="1:26" ht="20.100000000000001" customHeight="1" x14ac:dyDescent="0.15">
      <c r="A32" s="62" t="s">
        <v>144</v>
      </c>
      <c r="B32" s="62"/>
      <c r="C32" s="62"/>
      <c r="D32" s="40"/>
      <c r="E32" s="40"/>
      <c r="F32" s="36">
        <f t="shared" si="0"/>
        <v>0</v>
      </c>
      <c r="G32" s="36">
        <f t="shared" si="1"/>
        <v>0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4"/>
      <c r="Z32" s="64"/>
    </row>
    <row r="33" spans="1:26" ht="20.100000000000001" customHeight="1" x14ac:dyDescent="0.15">
      <c r="A33" s="62" t="s">
        <v>144</v>
      </c>
      <c r="B33" s="62"/>
      <c r="C33" s="62"/>
      <c r="D33" s="40"/>
      <c r="E33" s="40"/>
      <c r="F33" s="36">
        <f t="shared" si="0"/>
        <v>0</v>
      </c>
      <c r="G33" s="36">
        <f t="shared" si="1"/>
        <v>0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4"/>
      <c r="Z33" s="64"/>
    </row>
  </sheetData>
  <mergeCells count="21">
    <mergeCell ref="V3:V4"/>
    <mergeCell ref="G2:T2"/>
    <mergeCell ref="U3:U4"/>
    <mergeCell ref="O3:O4"/>
    <mergeCell ref="A34:D34"/>
    <mergeCell ref="W3:W4"/>
    <mergeCell ref="Q3:Q4"/>
    <mergeCell ref="S3:S4"/>
    <mergeCell ref="T3:T4"/>
    <mergeCell ref="A1:Z1"/>
    <mergeCell ref="Z2:Z4"/>
    <mergeCell ref="G3:N3"/>
    <mergeCell ref="D2:D4"/>
    <mergeCell ref="E2:E4"/>
    <mergeCell ref="F2:F4"/>
    <mergeCell ref="R3:R4"/>
    <mergeCell ref="P3:P4"/>
    <mergeCell ref="A2:C3"/>
    <mergeCell ref="X3:X4"/>
    <mergeCell ref="Y3:Y4"/>
    <mergeCell ref="U2:X2"/>
  </mergeCells>
  <phoneticPr fontId="4" type="noConversion"/>
  <conditionalFormatting sqref="F6:G6">
    <cfRule type="cellIs" dxfId="5" priority="5" operator="greaterThan">
      <formula>"24*31"</formula>
    </cfRule>
    <cfRule type="cellIs" dxfId="4" priority="6" operator="greaterThan">
      <formula>"24*31"</formula>
    </cfRule>
  </conditionalFormatting>
  <conditionalFormatting sqref="F6:G6">
    <cfRule type="cellIs" dxfId="3" priority="4" operator="greaterThan">
      <formula>744</formula>
    </cfRule>
  </conditionalFormatting>
  <conditionalFormatting sqref="F5:F16 F19:F33">
    <cfRule type="cellIs" dxfId="2" priority="3" operator="greaterThan">
      <formula>24*31</formula>
    </cfRule>
  </conditionalFormatting>
  <conditionalFormatting sqref="F17">
    <cfRule type="cellIs" dxfId="1" priority="2" operator="greaterThan">
      <formula>24*31</formula>
    </cfRule>
  </conditionalFormatting>
  <conditionalFormatting sqref="F18">
    <cfRule type="cellIs" dxfId="0" priority="1" operator="greaterThan">
      <formula>24*31</formula>
    </cfRule>
  </conditionalFormatting>
  <dataValidations count="3">
    <dataValidation type="whole" operator="lessThanOrEqual" allowBlank="1" showInputMessage="1" showErrorMessage="1" sqref="J4 N4 O3:O4">
      <formula1>24</formula1>
    </dataValidation>
    <dataValidation type="whole" errorStyle="warning" operator="lessThanOrEqual" allowBlank="1" showInputMessage="1" showErrorMessage="1" sqref="F5:G33">
      <formula1>24</formula1>
    </dataValidation>
    <dataValidation type="decimal" operator="lessThanOrEqual" allowBlank="1" showInputMessage="1" showErrorMessage="1" sqref="H5:Y33">
      <formula1>24*31</formula1>
    </dataValidation>
  </dataValidations>
  <pageMargins left="0.39370078740157483" right="0.23622047244094491" top="0.74803149606299213" bottom="0.39370078740157483" header="0.31496062992125984" footer="0.31496062992125984"/>
  <pageSetup paperSize="8" orientation="landscape" horizontalDpi="2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37"/>
  <sheetViews>
    <sheetView showZeros="0" zoomScaleNormal="100" zoomScaleSheetLayoutView="8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H132" sqref="H132"/>
    </sheetView>
  </sheetViews>
  <sheetFormatPr defaultRowHeight="13.5" x14ac:dyDescent="0.15"/>
  <cols>
    <col min="1" max="1" width="6.625" style="30" customWidth="1"/>
    <col min="2" max="2" width="4.625" style="34" customWidth="1"/>
    <col min="3" max="3" width="28.375" style="30" bestFit="1" customWidth="1"/>
    <col min="4" max="4" width="8.75" style="30" customWidth="1"/>
    <col min="5" max="5" width="9.375" style="30" customWidth="1"/>
    <col min="6" max="6" width="9" style="30" customWidth="1"/>
    <col min="7" max="7" width="10.875" style="30" customWidth="1"/>
    <col min="8" max="19" width="8.625" style="30" customWidth="1"/>
    <col min="20" max="20" width="9.25" style="30" customWidth="1"/>
    <col min="21" max="21" width="9" style="30" customWidth="1"/>
    <col min="22" max="24" width="8.625" style="30" customWidth="1"/>
    <col min="25" max="25" width="9.75" style="30" customWidth="1"/>
    <col min="26" max="16384" width="9" style="30"/>
  </cols>
  <sheetData>
    <row r="1" spans="1:26" ht="21" customHeight="1" x14ac:dyDescent="0.15">
      <c r="A1" s="91" t="s">
        <v>290</v>
      </c>
    </row>
    <row r="2" spans="1:26" ht="25.5" x14ac:dyDescent="0.15">
      <c r="B2" s="130" t="s">
        <v>292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</row>
    <row r="3" spans="1:26" ht="21" customHeight="1" x14ac:dyDescent="0.15">
      <c r="A3" s="126" t="s">
        <v>152</v>
      </c>
      <c r="B3" s="126" t="s">
        <v>146</v>
      </c>
      <c r="C3" s="127" t="s">
        <v>149</v>
      </c>
      <c r="D3" s="127" t="s">
        <v>279</v>
      </c>
      <c r="E3" s="127" t="s">
        <v>277</v>
      </c>
      <c r="F3" s="127" t="s">
        <v>278</v>
      </c>
      <c r="G3" s="126" t="s">
        <v>111</v>
      </c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32" t="s">
        <v>165</v>
      </c>
      <c r="V3" s="133"/>
      <c r="W3" s="133"/>
      <c r="X3" s="133"/>
      <c r="Y3" s="78" t="s">
        <v>166</v>
      </c>
      <c r="Z3" s="107" t="s">
        <v>2</v>
      </c>
    </row>
    <row r="4" spans="1:26" ht="21" customHeight="1" x14ac:dyDescent="0.15">
      <c r="A4" s="126"/>
      <c r="B4" s="126"/>
      <c r="C4" s="128"/>
      <c r="D4" s="128"/>
      <c r="E4" s="128"/>
      <c r="F4" s="128"/>
      <c r="G4" s="132" t="s">
        <v>10</v>
      </c>
      <c r="H4" s="133"/>
      <c r="I4" s="133"/>
      <c r="J4" s="133"/>
      <c r="K4" s="133"/>
      <c r="L4" s="133"/>
      <c r="M4" s="133"/>
      <c r="N4" s="134"/>
      <c r="O4" s="107" t="s">
        <v>243</v>
      </c>
      <c r="P4" s="109" t="s">
        <v>257</v>
      </c>
      <c r="Q4" s="109" t="s">
        <v>112</v>
      </c>
      <c r="R4" s="109" t="s">
        <v>113</v>
      </c>
      <c r="S4" s="109" t="s">
        <v>114</v>
      </c>
      <c r="T4" s="107" t="s">
        <v>170</v>
      </c>
      <c r="U4" s="107" t="s">
        <v>20</v>
      </c>
      <c r="V4" s="107" t="s">
        <v>21</v>
      </c>
      <c r="W4" s="107" t="s">
        <v>17</v>
      </c>
      <c r="X4" s="107" t="s">
        <v>18</v>
      </c>
      <c r="Y4" s="107" t="s">
        <v>23</v>
      </c>
      <c r="Z4" s="117"/>
    </row>
    <row r="5" spans="1:26" ht="36.75" customHeight="1" x14ac:dyDescent="0.15">
      <c r="A5" s="126"/>
      <c r="B5" s="126"/>
      <c r="C5" s="129"/>
      <c r="D5" s="129"/>
      <c r="E5" s="129"/>
      <c r="F5" s="129"/>
      <c r="G5" s="82" t="s">
        <v>85</v>
      </c>
      <c r="H5" s="61" t="s">
        <v>3</v>
      </c>
      <c r="I5" s="61" t="s">
        <v>244</v>
      </c>
      <c r="J5" s="61" t="s">
        <v>245</v>
      </c>
      <c r="K5" s="61" t="s">
        <v>246</v>
      </c>
      <c r="L5" s="61" t="s">
        <v>159</v>
      </c>
      <c r="M5" s="61" t="s">
        <v>247</v>
      </c>
      <c r="N5" s="61" t="s">
        <v>248</v>
      </c>
      <c r="O5" s="108"/>
      <c r="P5" s="109"/>
      <c r="Q5" s="109"/>
      <c r="R5" s="109"/>
      <c r="S5" s="109"/>
      <c r="T5" s="108"/>
      <c r="U5" s="108"/>
      <c r="V5" s="117"/>
      <c r="W5" s="108"/>
      <c r="X5" s="108"/>
      <c r="Y5" s="108"/>
      <c r="Z5" s="108"/>
    </row>
    <row r="6" spans="1:26" x14ac:dyDescent="0.15">
      <c r="A6" s="32">
        <v>2023</v>
      </c>
      <c r="B6" s="32">
        <v>1</v>
      </c>
      <c r="C6" s="36" t="s">
        <v>36</v>
      </c>
      <c r="D6" s="49">
        <f>E6/$E$16</f>
        <v>0.1613</v>
      </c>
      <c r="E6" s="158">
        <f>SUM(F6)</f>
        <v>1363</v>
      </c>
      <c r="F6" s="158">
        <f t="shared" ref="F6:F15" si="0">SUM(H6:Y6)</f>
        <v>1363</v>
      </c>
      <c r="G6" s="158">
        <f t="shared" ref="G6:G15" si="1">SUM(H6:N6)</f>
        <v>540</v>
      </c>
      <c r="H6" s="158">
        <f>SUMIFS('业务科室人工时台账登记表(按人按月取数法)'!$H$5:$H$1048576,'业务科室人工时台账登记表(按人按月取数法)'!$B$5:$B$1048576,1,'业务科室人工时台账登记表(按人按月取数法)'!$D$5:$D$1048576,'（一）基础数据表1_业务科室及项目成本人工时累计数 '!C6)</f>
        <v>540</v>
      </c>
      <c r="I6" s="158">
        <f>SUMIFS('业务科室人工时台账登记表(按人按月取数法)'!$I$5:$I$1048576,'业务科室人工时台账登记表(按人按月取数法)'!$B$5:$B$1048576,1,'业务科室人工时台账登记表(按人按月取数法)'!$D$5:$D$1048576,'（一）基础数据表1_业务科室及项目成本人工时累计数 '!C6)</f>
        <v>0</v>
      </c>
      <c r="J6" s="158">
        <f>SUMIFS('业务科室人工时台账登记表(按人按月取数法)'!$J$5:$J$1048576,'业务科室人工时台账登记表(按人按月取数法)'!$B$5:$B$1048576,1,'业务科室人工时台账登记表(按人按月取数法)'!$D$5:$D$1048576,'（一）基础数据表1_业务科室及项目成本人工时累计数 '!C6)</f>
        <v>0</v>
      </c>
      <c r="K6" s="158">
        <f>SUMIFS('业务科室人工时台账登记表(按人按月取数法)'!$K$5:$K$1048576,'业务科室人工时台账登记表(按人按月取数法)'!$B$5:$B$1048576,1,'业务科室人工时台账登记表(按人按月取数法)'!$D$5:$D$1048576,'（一）基础数据表1_业务科室及项目成本人工时累计数 '!C6)</f>
        <v>0</v>
      </c>
      <c r="L6" s="158">
        <f>SUMIFS('业务科室人工时台账登记表(按人按月取数法)'!$L$5:$L$1048576,'业务科室人工时台账登记表(按人按月取数法)'!$B$5:$B$1048576,1,'业务科室人工时台账登记表(按人按月取数法)'!$D$5:$D$1048576,'（一）基础数据表1_业务科室及项目成本人工时累计数 '!C6)</f>
        <v>0</v>
      </c>
      <c r="M6" s="158">
        <f>SUMIFS('业务科室人工时台账登记表(按人按月取数法)'!$M$5:$M$1048576,'业务科室人工时台账登记表(按人按月取数法)'!$B$5:$B$1048576,1,'业务科室人工时台账登记表(按人按月取数法)'!$D$5:$D$1048576,'（一）基础数据表1_业务科室及项目成本人工时累计数 '!C6)</f>
        <v>0</v>
      </c>
      <c r="N6" s="158">
        <f>SUMIFS('业务科室人工时台账登记表(按人按月取数法)'!$N$5:$N$1048576,'业务科室人工时台账登记表(按人按月取数法)'!$B$5:$B$1048576,1,'业务科室人工时台账登记表(按人按月取数法)'!$D$5:$D$1048576,'（一）基础数据表1_业务科室及项目成本人工时累计数 '!C6)</f>
        <v>0</v>
      </c>
      <c r="O6" s="158">
        <f>SUMIFS('业务科室人工时台账登记表(按人按月取数法)'!$O$5:$O$1048576,'业务科室人工时台账登记表(按人按月取数法)'!$B$5:$B$1048576,1,'业务科室人工时台账登记表(按人按月取数法)'!$D$5:$D$1048576,'（一）基础数据表1_业务科室及项目成本人工时累计数 '!C6)</f>
        <v>0</v>
      </c>
      <c r="P6" s="158">
        <f>SUMIFS('业务科室人工时台账登记表(按人按月取数法)'!$P$5:$P$1048576,'业务科室人工时台账登记表(按人按月取数法)'!$B$5:$B$1048576,1,'业务科室人工时台账登记表(按人按月取数法)'!$D$5:$D$1048576,'（一）基础数据表1_业务科室及项目成本人工时累计数 '!C6)</f>
        <v>260</v>
      </c>
      <c r="Q6" s="158">
        <f>SUMIFS('业务科室人工时台账登记表(按人按月取数法)'!$Q$5:$Q$1048576,'业务科室人工时台账登记表(按人按月取数法)'!$B$5:$B$1048576,1,'业务科室人工时台账登记表(按人按月取数法)'!$D$5:$D$1048576,'（一）基础数据表1_业务科室及项目成本人工时累计数 '!C6)</f>
        <v>400</v>
      </c>
      <c r="R6" s="158">
        <f>SUMIFS('业务科室人工时台账登记表(按人按月取数法)'!$R$5:$R$1048576,'业务科室人工时台账登记表(按人按月取数法)'!$B$5:$B$1048576,1,'业务科室人工时台账登记表(按人按月取数法)'!$D$5:$D$1048576,'（一）基础数据表1_业务科室及项目成本人工时累计数 '!C6)</f>
        <v>3</v>
      </c>
      <c r="S6" s="158">
        <f>SUMIFS('业务科室人工时台账登记表(按人按月取数法)'!$S$5:$S$1048576,'业务科室人工时台账登记表(按人按月取数法)'!$B$5:$B$1048576,1,'业务科室人工时台账登记表(按人按月取数法)'!$D$5:$D$1048576,'（一）基础数据表1_业务科室及项目成本人工时累计数 '!C6)</f>
        <v>1</v>
      </c>
      <c r="T6" s="158">
        <f>SUMIFS('业务科室人工时台账登记表(按人按月取数法)'!$T$5:$T$1048576,'业务科室人工时台账登记表(按人按月取数法)'!$B$5:$B$1048576,1,'业务科室人工时台账登记表(按人按月取数法)'!$D$5:$D$1048576,'（一）基础数据表1_业务科室及项目成本人工时累计数 '!C6)</f>
        <v>2</v>
      </c>
      <c r="U6" s="158">
        <f>SUMIFS('业务科室人工时台账登记表(按人按月取数法)'!$U$5:$U$1048576,'业务科室人工时台账登记表(按人按月取数法)'!$B$5:$B$1048576,1,'业务科室人工时台账登记表(按人按月取数法)'!$D$5:$D$1048576,'（一）基础数据表1_业务科室及项目成本人工时累计数 '!C6)</f>
        <v>2</v>
      </c>
      <c r="V6" s="158">
        <f>SUMIFS('业务科室人工时台账登记表(按人按月取数法)'!$V$5:$V$1048576,'业务科室人工时台账登记表(按人按月取数法)'!$B$5:$B$1048576,1,'业务科室人工时台账登记表(按人按月取数法)'!$D$5:$D$1048576,'（一）基础数据表1_业务科室及项目成本人工时累计数 '!C6)</f>
        <v>1</v>
      </c>
      <c r="W6" s="158">
        <f>SUMIFS('业务科室人工时台账登记表(按人按月取数法)'!$W$5:$W$1048576,'业务科室人工时台账登记表(按人按月取数法)'!$B$5:$B$1048576,1,'业务科室人工时台账登记表(按人按月取数法)'!$D$5:$D$1048576,'（一）基础数据表1_业务科室及项目成本人工时累计数 '!C6)</f>
        <v>3</v>
      </c>
      <c r="X6" s="158">
        <f>SUMIFS('业务科室人工时台账登记表(按人按月取数法)'!$X$5:$X$1048576,'业务科室人工时台账登记表(按人按月取数法)'!$B$5:$B$1048576,1,'业务科室人工时台账登记表(按人按月取数法)'!$D$5:$D$1048576,'（一）基础数据表1_业务科室及项目成本人工时累计数 '!C6)</f>
        <v>1</v>
      </c>
      <c r="Y6" s="158">
        <f>SUMIFS('业务科室人工时台账登记表(按人按月取数法)'!$Y$5:$Y$1048576,'业务科室人工时台账登记表(按人按月取数法)'!$B$5:$B$1048576,1,'业务科室人工时台账登记表(按人按月取数法)'!$D$5:$D$1048576,'（一）基础数据表1_业务科室及项目成本人工时累计数 '!C6)</f>
        <v>150</v>
      </c>
      <c r="Z6" s="36"/>
    </row>
    <row r="7" spans="1:26" x14ac:dyDescent="0.15">
      <c r="A7" s="32">
        <v>2023</v>
      </c>
      <c r="B7" s="32">
        <v>1</v>
      </c>
      <c r="C7" s="36" t="s">
        <v>38</v>
      </c>
      <c r="D7" s="49">
        <f t="shared" ref="D7:D15" si="2">E7/$E$16</f>
        <v>0.16900000000000001</v>
      </c>
      <c r="E7" s="158">
        <f t="shared" ref="E7:E15" si="3">SUM(F7)</f>
        <v>1428</v>
      </c>
      <c r="F7" s="158">
        <f t="shared" si="0"/>
        <v>1428</v>
      </c>
      <c r="G7" s="158">
        <f t="shared" si="1"/>
        <v>500</v>
      </c>
      <c r="H7" s="158">
        <f>SUMIFS('业务科室人工时台账登记表(按人按月取数法)'!$H$5:$H$1048576,'业务科室人工时台账登记表(按人按月取数法)'!$B$5:$B$1048576,1,'业务科室人工时台账登记表(按人按月取数法)'!$D$5:$D$1048576,'（一）基础数据表1_业务科室及项目成本人工时累计数 '!C7)</f>
        <v>0</v>
      </c>
      <c r="I7" s="158">
        <f>SUMIFS('业务科室人工时台账登记表(按人按月取数法)'!$I$5:$I$1048576,'业务科室人工时台账登记表(按人按月取数法)'!$B$5:$B$1048576,1,'业务科室人工时台账登记表(按人按月取数法)'!$D$5:$D$1048576,'（一）基础数据表1_业务科室及项目成本人工时累计数 '!C7)</f>
        <v>500</v>
      </c>
      <c r="J7" s="158">
        <f>SUMIFS('业务科室人工时台账登记表(按人按月取数法)'!$J$5:$J$1048576,'业务科室人工时台账登记表(按人按月取数法)'!$B$5:$B$1048576,1,'业务科室人工时台账登记表(按人按月取数法)'!$D$5:$D$1048576,'（一）基础数据表1_业务科室及项目成本人工时累计数 '!C7)</f>
        <v>0</v>
      </c>
      <c r="K7" s="158">
        <f>SUMIFS('业务科室人工时台账登记表(按人按月取数法)'!$K$5:$K$1048576,'业务科室人工时台账登记表(按人按月取数法)'!$B$5:$B$1048576,1,'业务科室人工时台账登记表(按人按月取数法)'!$D$5:$D$1048576,'（一）基础数据表1_业务科室及项目成本人工时累计数 '!C7)</f>
        <v>0</v>
      </c>
      <c r="L7" s="158">
        <f>SUMIFS('业务科室人工时台账登记表(按人按月取数法)'!$L$5:$L$1048576,'业务科室人工时台账登记表(按人按月取数法)'!$B$5:$B$1048576,1,'业务科室人工时台账登记表(按人按月取数法)'!$D$5:$D$1048576,'（一）基础数据表1_业务科室及项目成本人工时累计数 '!C7)</f>
        <v>0</v>
      </c>
      <c r="M7" s="158">
        <f>SUMIFS('业务科室人工时台账登记表(按人按月取数法)'!$M$5:$M$1048576,'业务科室人工时台账登记表(按人按月取数法)'!$B$5:$B$1048576,1,'业务科室人工时台账登记表(按人按月取数法)'!$D$5:$D$1048576,'（一）基础数据表1_业务科室及项目成本人工时累计数 '!C7)</f>
        <v>0</v>
      </c>
      <c r="N7" s="158">
        <f>SUMIFS('业务科室人工时台账登记表(按人按月取数法)'!$N$5:$N$1048576,'业务科室人工时台账登记表(按人按月取数法)'!$B$5:$B$1048576,1,'业务科室人工时台账登记表(按人按月取数法)'!$D$5:$D$1048576,'（一）基础数据表1_业务科室及项目成本人工时累计数 '!C7)</f>
        <v>0</v>
      </c>
      <c r="O7" s="158">
        <f>SUMIFS('业务科室人工时台账登记表(按人按月取数法)'!$O$5:$O$1048576,'业务科室人工时台账登记表(按人按月取数法)'!$B$5:$B$1048576,1,'业务科室人工时台账登记表(按人按月取数法)'!$D$5:$D$1048576,'（一）基础数据表1_业务科室及项目成本人工时累计数 '!C7)</f>
        <v>0</v>
      </c>
      <c r="P7" s="158">
        <f>SUMIFS('业务科室人工时台账登记表(按人按月取数法)'!$P$5:$P$1048576,'业务科室人工时台账登记表(按人按月取数法)'!$B$5:$B$1048576,1,'业务科室人工时台账登记表(按人按月取数法)'!$D$5:$D$1048576,'（一）基础数据表1_业务科室及项目成本人工时累计数 '!C7)</f>
        <v>600</v>
      </c>
      <c r="Q7" s="158">
        <f>SUMIFS('业务科室人工时台账登记表(按人按月取数法)'!$Q$5:$Q$1048576,'业务科室人工时台账登记表(按人按月取数法)'!$B$5:$B$1048576,1,'业务科室人工时台账登记表(按人按月取数法)'!$D$5:$D$1048576,'（一）基础数据表1_业务科室及项目成本人工时累计数 '!C7)</f>
        <v>200</v>
      </c>
      <c r="R7" s="158">
        <f>SUMIFS('业务科室人工时台账登记表(按人按月取数法)'!$R$5:$R$1048576,'业务科室人工时台账登记表(按人按月取数法)'!$B$5:$B$1048576,1,'业务科室人工时台账登记表(按人按月取数法)'!$D$5:$D$1048576,'（一）基础数据表1_业务科室及项目成本人工时累计数 '!C7)</f>
        <v>2</v>
      </c>
      <c r="S7" s="158">
        <f>SUMIFS('业务科室人工时台账登记表(按人按月取数法)'!$S$5:$S$1048576,'业务科室人工时台账登记表(按人按月取数法)'!$B$5:$B$1048576,1,'业务科室人工时台账登记表(按人按月取数法)'!$D$5:$D$1048576,'（一）基础数据表1_业务科室及项目成本人工时累计数 '!C7)</f>
        <v>2</v>
      </c>
      <c r="T7" s="158">
        <f>SUMIFS('业务科室人工时台账登记表(按人按月取数法)'!$T$5:$T$1048576,'业务科室人工时台账登记表(按人按月取数法)'!$B$5:$B$1048576,1,'业务科室人工时台账登记表(按人按月取数法)'!$D$5:$D$1048576,'（一）基础数据表1_业务科室及项目成本人工时累计数 '!C7)</f>
        <v>0</v>
      </c>
      <c r="U7" s="158">
        <f>SUMIFS('业务科室人工时台账登记表(按人按月取数法)'!$U$5:$U$1048576,'业务科室人工时台账登记表(按人按月取数法)'!$B$5:$B$1048576,1,'业务科室人工时台账登记表(按人按月取数法)'!$D$5:$D$1048576,'（一）基础数据表1_业务科室及项目成本人工时累计数 '!C7)</f>
        <v>0</v>
      </c>
      <c r="V7" s="158">
        <f>SUMIFS('业务科室人工时台账登记表(按人按月取数法)'!$V$5:$V$1048576,'业务科室人工时台账登记表(按人按月取数法)'!$B$5:$B$1048576,1,'业务科室人工时台账登记表(按人按月取数法)'!$D$5:$D$1048576,'（一）基础数据表1_业务科室及项目成本人工时累计数 '!C7)</f>
        <v>0</v>
      </c>
      <c r="W7" s="158">
        <f>SUMIFS('业务科室人工时台账登记表(按人按月取数法)'!$W$5:$W$1048576,'业务科室人工时台账登记表(按人按月取数法)'!$B$5:$B$1048576,1,'业务科室人工时台账登记表(按人按月取数法)'!$D$5:$D$1048576,'（一）基础数据表1_业务科室及项目成本人工时累计数 '!C7)</f>
        <v>2</v>
      </c>
      <c r="X7" s="158">
        <f>SUMIFS('业务科室人工时台账登记表(按人按月取数法)'!$X$5:$X$1048576,'业务科室人工时台账登记表(按人按月取数法)'!$B$5:$B$1048576,1,'业务科室人工时台账登记表(按人按月取数法)'!$D$5:$D$1048576,'（一）基础数据表1_业务科室及项目成本人工时累计数 '!C7)</f>
        <v>2</v>
      </c>
      <c r="Y7" s="158">
        <f>SUMIFS('业务科室人工时台账登记表(按人按月取数法)'!$Y$5:$Y$1048576,'业务科室人工时台账登记表(按人按月取数法)'!$B$5:$B$1048576,1,'业务科室人工时台账登记表(按人按月取数法)'!$D$5:$D$1048576,'（一）基础数据表1_业务科室及项目成本人工时累计数 '!C7)</f>
        <v>120</v>
      </c>
      <c r="Z7" s="36"/>
    </row>
    <row r="8" spans="1:26" x14ac:dyDescent="0.15">
      <c r="A8" s="32">
        <v>2023</v>
      </c>
      <c r="B8" s="32">
        <v>1</v>
      </c>
      <c r="C8" s="40" t="s">
        <v>80</v>
      </c>
      <c r="D8" s="49">
        <f t="shared" si="2"/>
        <v>8.6999999999999994E-2</v>
      </c>
      <c r="E8" s="158">
        <f t="shared" si="3"/>
        <v>735</v>
      </c>
      <c r="F8" s="158">
        <f t="shared" si="0"/>
        <v>735</v>
      </c>
      <c r="G8" s="158">
        <f t="shared" si="1"/>
        <v>200</v>
      </c>
      <c r="H8" s="158">
        <f>SUMIFS('业务科室人工时台账登记表(按人按月取数法)'!$H$5:$H$1048576,'业务科室人工时台账登记表(按人按月取数法)'!$B$5:$B$1048576,1,'业务科室人工时台账登记表(按人按月取数法)'!$D$5:$D$1048576,'（一）基础数据表1_业务科室及项目成本人工时累计数 '!C8)</f>
        <v>0</v>
      </c>
      <c r="I8" s="158">
        <f>SUMIFS('业务科室人工时台账登记表(按人按月取数法)'!$I$5:$I$1048576,'业务科室人工时台账登记表(按人按月取数法)'!$B$5:$B$1048576,1,'业务科室人工时台账登记表(按人按月取数法)'!$D$5:$D$1048576,'（一）基础数据表1_业务科室及项目成本人工时累计数 '!C8)</f>
        <v>0</v>
      </c>
      <c r="J8" s="158">
        <f>SUMIFS('业务科室人工时台账登记表(按人按月取数法)'!$J$5:$J$1048576,'业务科室人工时台账登记表(按人按月取数法)'!$B$5:$B$1048576,1,'业务科室人工时台账登记表(按人按月取数法)'!$D$5:$D$1048576,'（一）基础数据表1_业务科室及项目成本人工时累计数 '!C8)</f>
        <v>200</v>
      </c>
      <c r="K8" s="158">
        <f>SUMIFS('业务科室人工时台账登记表(按人按月取数法)'!$K$5:$K$1048576,'业务科室人工时台账登记表(按人按月取数法)'!$B$5:$B$1048576,1,'业务科室人工时台账登记表(按人按月取数法)'!$D$5:$D$1048576,'（一）基础数据表1_业务科室及项目成本人工时累计数 '!C8)</f>
        <v>0</v>
      </c>
      <c r="L8" s="158">
        <f>SUMIFS('业务科室人工时台账登记表(按人按月取数法)'!$L$5:$L$1048576,'业务科室人工时台账登记表(按人按月取数法)'!$B$5:$B$1048576,1,'业务科室人工时台账登记表(按人按月取数法)'!$D$5:$D$1048576,'（一）基础数据表1_业务科室及项目成本人工时累计数 '!C8)</f>
        <v>0</v>
      </c>
      <c r="M8" s="158">
        <f>SUMIFS('业务科室人工时台账登记表(按人按月取数法)'!$M$5:$M$1048576,'业务科室人工时台账登记表(按人按月取数法)'!$B$5:$B$1048576,1,'业务科室人工时台账登记表(按人按月取数法)'!$D$5:$D$1048576,'（一）基础数据表1_业务科室及项目成本人工时累计数 '!C8)</f>
        <v>0</v>
      </c>
      <c r="N8" s="158">
        <f>SUMIFS('业务科室人工时台账登记表(按人按月取数法)'!$N$5:$N$1048576,'业务科室人工时台账登记表(按人按月取数法)'!$B$5:$B$1048576,1,'业务科室人工时台账登记表(按人按月取数法)'!$D$5:$D$1048576,'（一）基础数据表1_业务科室及项目成本人工时累计数 '!C8)</f>
        <v>0</v>
      </c>
      <c r="O8" s="158">
        <f>SUMIFS('业务科室人工时台账登记表(按人按月取数法)'!$O$5:$O$1048576,'业务科室人工时台账登记表(按人按月取数法)'!$B$5:$B$1048576,1,'业务科室人工时台账登记表(按人按月取数法)'!$D$5:$D$1048576,'（一）基础数据表1_业务科室及项目成本人工时累计数 '!C8)</f>
        <v>0</v>
      </c>
      <c r="P8" s="158">
        <f>SUMIFS('业务科室人工时台账登记表(按人按月取数法)'!$P$5:$P$1048576,'业务科室人工时台账登记表(按人按月取数法)'!$B$5:$B$1048576,1,'业务科室人工时台账登记表(按人按月取数法)'!$D$5:$D$1048576,'（一）基础数据表1_业务科室及项目成本人工时累计数 '!C8)</f>
        <v>0</v>
      </c>
      <c r="Q8" s="158">
        <f>SUMIFS('业务科室人工时台账登记表(按人按月取数法)'!$Q$5:$Q$1048576,'业务科室人工时台账登记表(按人按月取数法)'!$B$5:$B$1048576,1,'业务科室人工时台账登记表(按人按月取数法)'!$D$5:$D$1048576,'（一）基础数据表1_业务科室及项目成本人工时累计数 '!C8)</f>
        <v>200</v>
      </c>
      <c r="R8" s="158">
        <f>SUMIFS('业务科室人工时台账登记表(按人按月取数法)'!$R$5:$R$1048576,'业务科室人工时台账登记表(按人按月取数法)'!$B$5:$B$1048576,1,'业务科室人工时台账登记表(按人按月取数法)'!$D$5:$D$1048576,'（一）基础数据表1_业务科室及项目成本人工时累计数 '!C8)</f>
        <v>200</v>
      </c>
      <c r="S8" s="158">
        <f>SUMIFS('业务科室人工时台账登记表(按人按月取数法)'!$S$5:$S$1048576,'业务科室人工时台账登记表(按人按月取数法)'!$B$5:$B$1048576,1,'业务科室人工时台账登记表(按人按月取数法)'!$D$5:$D$1048576,'（一）基础数据表1_业务科室及项目成本人工时累计数 '!C8)</f>
        <v>100</v>
      </c>
      <c r="T8" s="158">
        <f>SUMIFS('业务科室人工时台账登记表(按人按月取数法)'!$T$5:$T$1048576,'业务科室人工时台账登记表(按人按月取数法)'!$B$5:$B$1048576,1,'业务科室人工时台账登记表(按人按月取数法)'!$D$5:$D$1048576,'（一）基础数据表1_业务科室及项目成本人工时累计数 '!C8)</f>
        <v>0</v>
      </c>
      <c r="U8" s="158">
        <f>SUMIFS('业务科室人工时台账登记表(按人按月取数法)'!$U$5:$U$1048576,'业务科室人工时台账登记表(按人按月取数法)'!$B$5:$B$1048576,1,'业务科室人工时台账登记表(按人按月取数法)'!$D$5:$D$1048576,'（一）基础数据表1_业务科室及项目成本人工时累计数 '!C8)</f>
        <v>2</v>
      </c>
      <c r="V8" s="158">
        <f>SUMIFS('业务科室人工时台账登记表(按人按月取数法)'!$V$5:$V$1048576,'业务科室人工时台账登记表(按人按月取数法)'!$B$5:$B$1048576,1,'业务科室人工时台账登记表(按人按月取数法)'!$D$5:$D$1048576,'（一）基础数据表1_业务科室及项目成本人工时累计数 '!C8)</f>
        <v>1</v>
      </c>
      <c r="W8" s="158">
        <f>SUMIFS('业务科室人工时台账登记表(按人按月取数法)'!$W$5:$W$1048576,'业务科室人工时台账登记表(按人按月取数法)'!$B$5:$B$1048576,1,'业务科室人工时台账登记表(按人按月取数法)'!$D$5:$D$1048576,'（一）基础数据表1_业务科室及项目成本人工时累计数 '!C8)</f>
        <v>1</v>
      </c>
      <c r="X8" s="158">
        <f>SUMIFS('业务科室人工时台账登记表(按人按月取数法)'!$X$5:$X$1048576,'业务科室人工时台账登记表(按人按月取数法)'!$B$5:$B$1048576,1,'业务科室人工时台账登记表(按人按月取数法)'!$D$5:$D$1048576,'（一）基础数据表1_业务科室及项目成本人工时累计数 '!C8)</f>
        <v>1</v>
      </c>
      <c r="Y8" s="158">
        <f>SUMIFS('业务科室人工时台账登记表(按人按月取数法)'!$Y$5:$Y$1048576,'业务科室人工时台账登记表(按人按月取数法)'!$B$5:$B$1048576,1,'业务科室人工时台账登记表(按人按月取数法)'!$D$5:$D$1048576,'（一）基础数据表1_业务科室及项目成本人工时累计数 '!C8)</f>
        <v>30</v>
      </c>
      <c r="Z8" s="36"/>
    </row>
    <row r="9" spans="1:26" x14ac:dyDescent="0.15">
      <c r="A9" s="32">
        <v>2023</v>
      </c>
      <c r="B9" s="32">
        <v>1</v>
      </c>
      <c r="C9" s="36" t="s">
        <v>41</v>
      </c>
      <c r="D9" s="49">
        <f t="shared" si="2"/>
        <v>8.6900000000000005E-2</v>
      </c>
      <c r="E9" s="158">
        <f t="shared" si="3"/>
        <v>734</v>
      </c>
      <c r="F9" s="158">
        <f t="shared" si="0"/>
        <v>734</v>
      </c>
      <c r="G9" s="158">
        <f t="shared" si="1"/>
        <v>300</v>
      </c>
      <c r="H9" s="158">
        <f>SUMIFS('业务科室人工时台账登记表(按人按月取数法)'!$H$5:$H$1048576,'业务科室人工时台账登记表(按人按月取数法)'!$B$5:$B$1048576,1,'业务科室人工时台账登记表(按人按月取数法)'!$D$5:$D$1048576,'（一）基础数据表1_业务科室及项目成本人工时累计数 '!C9)</f>
        <v>0</v>
      </c>
      <c r="I9" s="158">
        <f>SUMIFS('业务科室人工时台账登记表(按人按月取数法)'!$I$5:$I$1048576,'业务科室人工时台账登记表(按人按月取数法)'!$B$5:$B$1048576,1,'业务科室人工时台账登记表(按人按月取数法)'!$D$5:$D$1048576,'（一）基础数据表1_业务科室及项目成本人工时累计数 '!C9)</f>
        <v>0</v>
      </c>
      <c r="J9" s="158">
        <f>SUMIFS('业务科室人工时台账登记表(按人按月取数法)'!$J$5:$J$1048576,'业务科室人工时台账登记表(按人按月取数法)'!$B$5:$B$1048576,1,'业务科室人工时台账登记表(按人按月取数法)'!$D$5:$D$1048576,'（一）基础数据表1_业务科室及项目成本人工时累计数 '!C9)</f>
        <v>0</v>
      </c>
      <c r="K9" s="158">
        <f>SUMIFS('业务科室人工时台账登记表(按人按月取数法)'!$K$5:$K$1048576,'业务科室人工时台账登记表(按人按月取数法)'!$B$5:$B$1048576,1,'业务科室人工时台账登记表(按人按月取数法)'!$D$5:$D$1048576,'（一）基础数据表1_业务科室及项目成本人工时累计数 '!C9)</f>
        <v>300</v>
      </c>
      <c r="L9" s="158">
        <f>SUMIFS('业务科室人工时台账登记表(按人按月取数法)'!$L$5:$L$1048576,'业务科室人工时台账登记表(按人按月取数法)'!$B$5:$B$1048576,1,'业务科室人工时台账登记表(按人按月取数法)'!$D$5:$D$1048576,'（一）基础数据表1_业务科室及项目成本人工时累计数 '!C9)</f>
        <v>0</v>
      </c>
      <c r="M9" s="158">
        <f>SUMIFS('业务科室人工时台账登记表(按人按月取数法)'!$M$5:$M$1048576,'业务科室人工时台账登记表(按人按月取数法)'!$B$5:$B$1048576,1,'业务科室人工时台账登记表(按人按月取数法)'!$D$5:$D$1048576,'（一）基础数据表1_业务科室及项目成本人工时累计数 '!C9)</f>
        <v>0</v>
      </c>
      <c r="N9" s="158">
        <f>SUMIFS('业务科室人工时台账登记表(按人按月取数法)'!$N$5:$N$1048576,'业务科室人工时台账登记表(按人按月取数法)'!$B$5:$B$1048576,1,'业务科室人工时台账登记表(按人按月取数法)'!$D$5:$D$1048576,'（一）基础数据表1_业务科室及项目成本人工时累计数 '!C9)</f>
        <v>0</v>
      </c>
      <c r="O9" s="158">
        <f>SUMIFS('业务科室人工时台账登记表(按人按月取数法)'!$O$5:$O$1048576,'业务科室人工时台账登记表(按人按月取数法)'!$B$5:$B$1048576,1,'业务科室人工时台账登记表(按人按月取数法)'!$D$5:$D$1048576,'（一）基础数据表1_业务科室及项目成本人工时累计数 '!C9)</f>
        <v>0</v>
      </c>
      <c r="P9" s="158">
        <f>SUMIFS('业务科室人工时台账登记表(按人按月取数法)'!$P$5:$P$1048576,'业务科室人工时台账登记表(按人按月取数法)'!$B$5:$B$1048576,1,'业务科室人工时台账登记表(按人按月取数法)'!$D$5:$D$1048576,'（一）基础数据表1_业务科室及项目成本人工时累计数 '!C9)</f>
        <v>0</v>
      </c>
      <c r="Q9" s="158">
        <f>SUMIFS('业务科室人工时台账登记表(按人按月取数法)'!$Q$5:$Q$1048576,'业务科室人工时台账登记表(按人按月取数法)'!$B$5:$B$1048576,1,'业务科室人工时台账登记表(按人按月取数法)'!$D$5:$D$1048576,'（一）基础数据表1_业务科室及项目成本人工时累计数 '!C9)</f>
        <v>2</v>
      </c>
      <c r="R9" s="158">
        <f>SUMIFS('业务科室人工时台账登记表(按人按月取数法)'!$R$5:$R$1048576,'业务科室人工时台账登记表(按人按月取数法)'!$B$5:$B$1048576,1,'业务科室人工时台账登记表(按人按月取数法)'!$D$5:$D$1048576,'（一）基础数据表1_业务科室及项目成本人工时累计数 '!C9)</f>
        <v>100</v>
      </c>
      <c r="S9" s="158">
        <f>SUMIFS('业务科室人工时台账登记表(按人按月取数法)'!$S$5:$S$1048576,'业务科室人工时台账登记表(按人按月取数法)'!$B$5:$B$1048576,1,'业务科室人工时台账登记表(按人按月取数法)'!$D$5:$D$1048576,'（一）基础数据表1_业务科室及项目成本人工时累计数 '!C9)</f>
        <v>300</v>
      </c>
      <c r="T9" s="158">
        <f>SUMIFS('业务科室人工时台账登记表(按人按月取数法)'!$T$5:$T$1048576,'业务科室人工时台账登记表(按人按月取数法)'!$B$5:$B$1048576,1,'业务科室人工时台账登记表(按人按月取数法)'!$D$5:$D$1048576,'（一）基础数据表1_业务科室及项目成本人工时累计数 '!C9)</f>
        <v>0</v>
      </c>
      <c r="U9" s="158">
        <f>SUMIFS('业务科室人工时台账登记表(按人按月取数法)'!$U$5:$U$1048576,'业务科室人工时台账登记表(按人按月取数法)'!$B$5:$B$1048576,1,'业务科室人工时台账登记表(按人按月取数法)'!$D$5:$D$1048576,'（一）基础数据表1_业务科室及项目成本人工时累计数 '!C9)</f>
        <v>0</v>
      </c>
      <c r="V9" s="158">
        <f>SUMIFS('业务科室人工时台账登记表(按人按月取数法)'!$V$5:$V$1048576,'业务科室人工时台账登记表(按人按月取数法)'!$B$5:$B$1048576,1,'业务科室人工时台账登记表(按人按月取数法)'!$D$5:$D$1048576,'（一）基础数据表1_业务科室及项目成本人工时累计数 '!C9)</f>
        <v>0</v>
      </c>
      <c r="W9" s="158">
        <f>SUMIFS('业务科室人工时台账登记表(按人按月取数法)'!$W$5:$W$1048576,'业务科室人工时台账登记表(按人按月取数法)'!$B$5:$B$1048576,1,'业务科室人工时台账登记表(按人按月取数法)'!$D$5:$D$1048576,'（一）基础数据表1_业务科室及项目成本人工时累计数 '!C9)</f>
        <v>1</v>
      </c>
      <c r="X9" s="158">
        <f>SUMIFS('业务科室人工时台账登记表(按人按月取数法)'!$X$5:$X$1048576,'业务科室人工时台账登记表(按人按月取数法)'!$B$5:$B$1048576,1,'业务科室人工时台账登记表(按人按月取数法)'!$D$5:$D$1048576,'（一）基础数据表1_业务科室及项目成本人工时累计数 '!C9)</f>
        <v>1</v>
      </c>
      <c r="Y9" s="158">
        <f>SUMIFS('业务科室人工时台账登记表(按人按月取数法)'!$Y$5:$Y$1048576,'业务科室人工时台账登记表(按人按月取数法)'!$B$5:$B$1048576,1,'业务科室人工时台账登记表(按人按月取数法)'!$D$5:$D$1048576,'（一）基础数据表1_业务科室及项目成本人工时累计数 '!C9)</f>
        <v>30</v>
      </c>
      <c r="Z9" s="36"/>
    </row>
    <row r="10" spans="1:26" x14ac:dyDescent="0.15">
      <c r="A10" s="32">
        <v>2023</v>
      </c>
      <c r="B10" s="32">
        <v>1</v>
      </c>
      <c r="C10" s="36" t="s">
        <v>42</v>
      </c>
      <c r="D10" s="49">
        <f t="shared" si="2"/>
        <v>7.1400000000000005E-2</v>
      </c>
      <c r="E10" s="158">
        <f t="shared" si="3"/>
        <v>603</v>
      </c>
      <c r="F10" s="158">
        <f t="shared" si="0"/>
        <v>603</v>
      </c>
      <c r="G10" s="158">
        <f t="shared" si="1"/>
        <v>200</v>
      </c>
      <c r="H10" s="158">
        <f>SUMIFS('业务科室人工时台账登记表(按人按月取数法)'!$H$5:$H$1048576,'业务科室人工时台账登记表(按人按月取数法)'!$B$5:$B$1048576,1,'业务科室人工时台账登记表(按人按月取数法)'!$D$5:$D$1048576,'（一）基础数据表1_业务科室及项目成本人工时累计数 '!C10)</f>
        <v>0</v>
      </c>
      <c r="I10" s="158">
        <f>SUMIFS('业务科室人工时台账登记表(按人按月取数法)'!$I$5:$I$1048576,'业务科室人工时台账登记表(按人按月取数法)'!$B$5:$B$1048576,1,'业务科室人工时台账登记表(按人按月取数法)'!$D$5:$D$1048576,'（一）基础数据表1_业务科室及项目成本人工时累计数 '!C10)</f>
        <v>0</v>
      </c>
      <c r="J10" s="158">
        <f>SUMIFS('业务科室人工时台账登记表(按人按月取数法)'!$J$5:$J$1048576,'业务科室人工时台账登记表(按人按月取数法)'!$B$5:$B$1048576,1,'业务科室人工时台账登记表(按人按月取数法)'!$D$5:$D$1048576,'（一）基础数据表1_业务科室及项目成本人工时累计数 '!C10)</f>
        <v>0</v>
      </c>
      <c r="K10" s="158">
        <f>SUMIFS('业务科室人工时台账登记表(按人按月取数法)'!$K$5:$K$1048576,'业务科室人工时台账登记表(按人按月取数法)'!$B$5:$B$1048576,1,'业务科室人工时台账登记表(按人按月取数法)'!$D$5:$D$1048576,'（一）基础数据表1_业务科室及项目成本人工时累计数 '!C10)</f>
        <v>0</v>
      </c>
      <c r="L10" s="158">
        <f>SUMIFS('业务科室人工时台账登记表(按人按月取数法)'!$L$5:$L$1048576,'业务科室人工时台账登记表(按人按月取数法)'!$B$5:$B$1048576,1,'业务科室人工时台账登记表(按人按月取数法)'!$D$5:$D$1048576,'（一）基础数据表1_业务科室及项目成本人工时累计数 '!C10)</f>
        <v>200</v>
      </c>
      <c r="M10" s="158">
        <f>SUMIFS('业务科室人工时台账登记表(按人按月取数法)'!$M$5:$M$1048576,'业务科室人工时台账登记表(按人按月取数法)'!$B$5:$B$1048576,1,'业务科室人工时台账登记表(按人按月取数法)'!$D$5:$D$1048576,'（一）基础数据表1_业务科室及项目成本人工时累计数 '!C10)</f>
        <v>0</v>
      </c>
      <c r="N10" s="158">
        <f>SUMIFS('业务科室人工时台账登记表(按人按月取数法)'!$N$5:$N$1048576,'业务科室人工时台账登记表(按人按月取数法)'!$B$5:$B$1048576,1,'业务科室人工时台账登记表(按人按月取数法)'!$D$5:$D$1048576,'（一）基础数据表1_业务科室及项目成本人工时累计数 '!C10)</f>
        <v>0</v>
      </c>
      <c r="O10" s="158">
        <f>SUMIFS('业务科室人工时台账登记表(按人按月取数法)'!$O$5:$O$1048576,'业务科室人工时台账登记表(按人按月取数法)'!$B$5:$B$1048576,1,'业务科室人工时台账登记表(按人按月取数法)'!$D$5:$D$1048576,'（一）基础数据表1_业务科室及项目成本人工时累计数 '!C10)</f>
        <v>0</v>
      </c>
      <c r="P10" s="158">
        <f>SUMIFS('业务科室人工时台账登记表(按人按月取数法)'!$P$5:$P$1048576,'业务科室人工时台账登记表(按人按月取数法)'!$B$5:$B$1048576,1,'业务科室人工时台账登记表(按人按月取数法)'!$D$5:$D$1048576,'（一）基础数据表1_业务科室及项目成本人工时累计数 '!C10)</f>
        <v>0</v>
      </c>
      <c r="Q10" s="158">
        <f>SUMIFS('业务科室人工时台账登记表(按人按月取数法)'!$Q$5:$Q$1048576,'业务科室人工时台账登记表(按人按月取数法)'!$B$5:$B$1048576,1,'业务科室人工时台账登记表(按人按月取数法)'!$D$5:$D$1048576,'（一）基础数据表1_业务科室及项目成本人工时累计数 '!C10)</f>
        <v>0</v>
      </c>
      <c r="R10" s="158">
        <f>SUMIFS('业务科室人工时台账登记表(按人按月取数法)'!$R$5:$R$1048576,'业务科室人工时台账登记表(按人按月取数法)'!$B$5:$B$1048576,1,'业务科室人工时台账登记表(按人按月取数法)'!$D$5:$D$1048576,'（一）基础数据表1_业务科室及项目成本人工时累计数 '!C10)</f>
        <v>1</v>
      </c>
      <c r="S10" s="158">
        <f>SUMIFS('业务科室人工时台账登记表(按人按月取数法)'!$S$5:$S$1048576,'业务科室人工时台账登记表(按人按月取数法)'!$B$5:$B$1048576,1,'业务科室人工时台账登记表(按人按月取数法)'!$D$5:$D$1048576,'（一）基础数据表1_业务科室及项目成本人工时累计数 '!C10)</f>
        <v>300</v>
      </c>
      <c r="T10" s="158">
        <f>SUMIFS('业务科室人工时台账登记表(按人按月取数法)'!$T$5:$T$1048576,'业务科室人工时台账登记表(按人按月取数法)'!$B$5:$B$1048576,1,'业务科室人工时台账登记表(按人按月取数法)'!$D$5:$D$1048576,'（一）基础数据表1_业务科室及项目成本人工时累计数 '!C10)</f>
        <v>0</v>
      </c>
      <c r="U10" s="158">
        <f>SUMIFS('业务科室人工时台账登记表(按人按月取数法)'!$U$5:$U$1048576,'业务科室人工时台账登记表(按人按月取数法)'!$B$5:$B$1048576,1,'业务科室人工时台账登记表(按人按月取数法)'!$D$5:$D$1048576,'（一）基础数据表1_业务科室及项目成本人工时累计数 '!C10)</f>
        <v>0</v>
      </c>
      <c r="V10" s="158">
        <f>SUMIFS('业务科室人工时台账登记表(按人按月取数法)'!$V$5:$V$1048576,'业务科室人工时台账登记表(按人按月取数法)'!$B$5:$B$1048576,1,'业务科室人工时台账登记表(按人按月取数法)'!$D$5:$D$1048576,'（一）基础数据表1_业务科室及项目成本人工时累计数 '!C10)</f>
        <v>0</v>
      </c>
      <c r="W10" s="158">
        <f>SUMIFS('业务科室人工时台账登记表(按人按月取数法)'!$W$5:$W$1048576,'业务科室人工时台账登记表(按人按月取数法)'!$B$5:$B$1048576,1,'业务科室人工时台账登记表(按人按月取数法)'!$D$5:$D$1048576,'（一）基础数据表1_业务科室及项目成本人工时累计数 '!C10)</f>
        <v>1</v>
      </c>
      <c r="X10" s="158">
        <f>SUMIFS('业务科室人工时台账登记表(按人按月取数法)'!$X$5:$X$1048576,'业务科室人工时台账登记表(按人按月取数法)'!$B$5:$B$1048576,1,'业务科室人工时台账登记表(按人按月取数法)'!$D$5:$D$1048576,'（一）基础数据表1_业务科室及项目成本人工时累计数 '!C10)</f>
        <v>1</v>
      </c>
      <c r="Y10" s="158">
        <f>SUMIFS('业务科室人工时台账登记表(按人按月取数法)'!$Y$5:$Y$1048576,'业务科室人工时台账登记表(按人按月取数法)'!$B$5:$B$1048576,1,'业务科室人工时台账登记表(按人按月取数法)'!$D$5:$D$1048576,'（一）基础数据表1_业务科室及项目成本人工时累计数 '!C10)</f>
        <v>100</v>
      </c>
      <c r="Z10" s="36"/>
    </row>
    <row r="11" spans="1:26" x14ac:dyDescent="0.15">
      <c r="A11" s="32">
        <v>2023</v>
      </c>
      <c r="B11" s="32">
        <v>1</v>
      </c>
      <c r="C11" s="36" t="s">
        <v>43</v>
      </c>
      <c r="D11" s="49">
        <f t="shared" si="2"/>
        <v>8.6599999999999996E-2</v>
      </c>
      <c r="E11" s="158">
        <f t="shared" si="3"/>
        <v>732</v>
      </c>
      <c r="F11" s="158">
        <f t="shared" si="0"/>
        <v>732</v>
      </c>
      <c r="G11" s="158">
        <f t="shared" si="1"/>
        <v>200</v>
      </c>
      <c r="H11" s="158">
        <f>SUMIFS('业务科室人工时台账登记表(按人按月取数法)'!$H$5:$H$1048576,'业务科室人工时台账登记表(按人按月取数法)'!$B$5:$B$1048576,1,'业务科室人工时台账登记表(按人按月取数法)'!$D$5:$D$1048576,'（一）基础数据表1_业务科室及项目成本人工时累计数 '!C11)</f>
        <v>0</v>
      </c>
      <c r="I11" s="158">
        <f>SUMIFS('业务科室人工时台账登记表(按人按月取数法)'!$I$5:$I$1048576,'业务科室人工时台账登记表(按人按月取数法)'!$B$5:$B$1048576,1,'业务科室人工时台账登记表(按人按月取数法)'!$D$5:$D$1048576,'（一）基础数据表1_业务科室及项目成本人工时累计数 '!C11)</f>
        <v>0</v>
      </c>
      <c r="J11" s="158">
        <f>SUMIFS('业务科室人工时台账登记表(按人按月取数法)'!$J$5:$J$1048576,'业务科室人工时台账登记表(按人按月取数法)'!$B$5:$B$1048576,1,'业务科室人工时台账登记表(按人按月取数法)'!$D$5:$D$1048576,'（一）基础数据表1_业务科室及项目成本人工时累计数 '!C11)</f>
        <v>0</v>
      </c>
      <c r="K11" s="158">
        <f>SUMIFS('业务科室人工时台账登记表(按人按月取数法)'!$K$5:$K$1048576,'业务科室人工时台账登记表(按人按月取数法)'!$B$5:$B$1048576,1,'业务科室人工时台账登记表(按人按月取数法)'!$D$5:$D$1048576,'（一）基础数据表1_业务科室及项目成本人工时累计数 '!C11)</f>
        <v>0</v>
      </c>
      <c r="L11" s="158">
        <f>SUMIFS('业务科室人工时台账登记表(按人按月取数法)'!$L$5:$L$1048576,'业务科室人工时台账登记表(按人按月取数法)'!$B$5:$B$1048576,1,'业务科室人工时台账登记表(按人按月取数法)'!$D$5:$D$1048576,'（一）基础数据表1_业务科室及项目成本人工时累计数 '!C11)</f>
        <v>0</v>
      </c>
      <c r="M11" s="158">
        <f>SUMIFS('业务科室人工时台账登记表(按人按月取数法)'!$M$5:$M$1048576,'业务科室人工时台账登记表(按人按月取数法)'!$B$5:$B$1048576,1,'业务科室人工时台账登记表(按人按月取数法)'!$D$5:$D$1048576,'（一）基础数据表1_业务科室及项目成本人工时累计数 '!C11)</f>
        <v>200</v>
      </c>
      <c r="N11" s="158">
        <f>SUMIFS('业务科室人工时台账登记表(按人按月取数法)'!$N$5:$N$1048576,'业务科室人工时台账登记表(按人按月取数法)'!$B$5:$B$1048576,1,'业务科室人工时台账登记表(按人按月取数法)'!$D$5:$D$1048576,'（一）基础数据表1_业务科室及项目成本人工时累计数 '!C11)</f>
        <v>0</v>
      </c>
      <c r="O11" s="158">
        <f>SUMIFS('业务科室人工时台账登记表(按人按月取数法)'!$O$5:$O$1048576,'业务科室人工时台账登记表(按人按月取数法)'!$B$5:$B$1048576,1,'业务科室人工时台账登记表(按人按月取数法)'!$D$5:$D$1048576,'（一）基础数据表1_业务科室及项目成本人工时累计数 '!C11)</f>
        <v>0</v>
      </c>
      <c r="P11" s="158">
        <f>SUMIFS('业务科室人工时台账登记表(按人按月取数法)'!$P$5:$P$1048576,'业务科室人工时台账登记表(按人按月取数法)'!$B$5:$B$1048576,1,'业务科室人工时台账登记表(按人按月取数法)'!$D$5:$D$1048576,'（一）基础数据表1_业务科室及项目成本人工时累计数 '!C11)</f>
        <v>0</v>
      </c>
      <c r="Q11" s="158">
        <f>SUMIFS('业务科室人工时台账登记表(按人按月取数法)'!$Q$5:$Q$1048576,'业务科室人工时台账登记表(按人按月取数法)'!$B$5:$B$1048576,1,'业务科室人工时台账登记表(按人按月取数法)'!$D$5:$D$1048576,'（一）基础数据表1_业务科室及项目成本人工时累计数 '!C11)</f>
        <v>0</v>
      </c>
      <c r="R11" s="158">
        <f>SUMIFS('业务科室人工时台账登记表(按人按月取数法)'!$R$5:$R$1048576,'业务科室人工时台账登记表(按人按月取数法)'!$B$5:$B$1048576,1,'业务科室人工时台账登记表(按人按月取数法)'!$D$5:$D$1048576,'（一）基础数据表1_业务科室及项目成本人工时累计数 '!C11)</f>
        <v>200</v>
      </c>
      <c r="S11" s="158">
        <f>SUMIFS('业务科室人工时台账登记表(按人按月取数法)'!$S$5:$S$1048576,'业务科室人工时台账登记表(按人按月取数法)'!$B$5:$B$1048576,1,'业务科室人工时台账登记表(按人按月取数法)'!$D$5:$D$1048576,'（一）基础数据表1_业务科室及项目成本人工时累计数 '!C11)</f>
        <v>300</v>
      </c>
      <c r="T11" s="158">
        <f>SUMIFS('业务科室人工时台账登记表(按人按月取数法)'!$T$5:$T$1048576,'业务科室人工时台账登记表(按人按月取数法)'!$B$5:$B$1048576,1,'业务科室人工时台账登记表(按人按月取数法)'!$D$5:$D$1048576,'（一）基础数据表1_业务科室及项目成本人工时累计数 '!C11)</f>
        <v>0</v>
      </c>
      <c r="U11" s="158">
        <f>SUMIFS('业务科室人工时台账登记表(按人按月取数法)'!$U$5:$U$1048576,'业务科室人工时台账登记表(按人按月取数法)'!$B$5:$B$1048576,1,'业务科室人工时台账登记表(按人按月取数法)'!$D$5:$D$1048576,'（一）基础数据表1_业务科室及项目成本人工时累计数 '!C11)</f>
        <v>0</v>
      </c>
      <c r="V11" s="158">
        <f>SUMIFS('业务科室人工时台账登记表(按人按月取数法)'!$V$5:$V$1048576,'业务科室人工时台账登记表(按人按月取数法)'!$B$5:$B$1048576,1,'业务科室人工时台账登记表(按人按月取数法)'!$D$5:$D$1048576,'（一）基础数据表1_业务科室及项目成本人工时累计数 '!C11)</f>
        <v>0</v>
      </c>
      <c r="W11" s="158">
        <f>SUMIFS('业务科室人工时台账登记表(按人按月取数法)'!$W$5:$W$1048576,'业务科室人工时台账登记表(按人按月取数法)'!$B$5:$B$1048576,1,'业务科室人工时台账登记表(按人按月取数法)'!$D$5:$D$1048576,'（一）基础数据表1_业务科室及项目成本人工时累计数 '!C11)</f>
        <v>1</v>
      </c>
      <c r="X11" s="158">
        <f>SUMIFS('业务科室人工时台账登记表(按人按月取数法)'!$X$5:$X$1048576,'业务科室人工时台账登记表(按人按月取数法)'!$B$5:$B$1048576,1,'业务科室人工时台账登记表(按人按月取数法)'!$D$5:$D$1048576,'（一）基础数据表1_业务科室及项目成本人工时累计数 '!C11)</f>
        <v>1</v>
      </c>
      <c r="Y11" s="158">
        <f>SUMIFS('业务科室人工时台账登记表(按人按月取数法)'!$Y$5:$Y$1048576,'业务科室人工时台账登记表(按人按月取数法)'!$B$5:$B$1048576,1,'业务科室人工时台账登记表(按人按月取数法)'!$D$5:$D$1048576,'（一）基础数据表1_业务科室及项目成本人工时累计数 '!C11)</f>
        <v>30</v>
      </c>
      <c r="Z11" s="36"/>
    </row>
    <row r="12" spans="1:26" x14ac:dyDescent="0.15">
      <c r="A12" s="32">
        <v>2023</v>
      </c>
      <c r="B12" s="32">
        <v>1</v>
      </c>
      <c r="C12" s="36" t="s">
        <v>37</v>
      </c>
      <c r="D12" s="49">
        <f t="shared" si="2"/>
        <v>8.3099999999999993E-2</v>
      </c>
      <c r="E12" s="158">
        <f t="shared" si="3"/>
        <v>702</v>
      </c>
      <c r="F12" s="158">
        <f t="shared" si="0"/>
        <v>702</v>
      </c>
      <c r="G12" s="158">
        <f t="shared" si="1"/>
        <v>100</v>
      </c>
      <c r="H12" s="158">
        <f>SUMIFS('业务科室人工时台账登记表(按人按月取数法)'!$H$5:$H$1048576,'业务科室人工时台账登记表(按人按月取数法)'!$B$5:$B$1048576,1,'业务科室人工时台账登记表(按人按月取数法)'!$D$5:$D$1048576,'（一）基础数据表1_业务科室及项目成本人工时累计数 '!C12)</f>
        <v>0</v>
      </c>
      <c r="I12" s="158">
        <f>SUMIFS('业务科室人工时台账登记表(按人按月取数法)'!$I$5:$I$1048576,'业务科室人工时台账登记表(按人按月取数法)'!$B$5:$B$1048576,1,'业务科室人工时台账登记表(按人按月取数法)'!$D$5:$D$1048576,'（一）基础数据表1_业务科室及项目成本人工时累计数 '!C12)</f>
        <v>0</v>
      </c>
      <c r="J12" s="158">
        <f>SUMIFS('业务科室人工时台账登记表(按人按月取数法)'!$J$5:$J$1048576,'业务科室人工时台账登记表(按人按月取数法)'!$B$5:$B$1048576,1,'业务科室人工时台账登记表(按人按月取数法)'!$D$5:$D$1048576,'（一）基础数据表1_业务科室及项目成本人工时累计数 '!C12)</f>
        <v>0</v>
      </c>
      <c r="K12" s="158">
        <f>SUMIFS('业务科室人工时台账登记表(按人按月取数法)'!$K$5:$K$1048576,'业务科室人工时台账登记表(按人按月取数法)'!$B$5:$B$1048576,1,'业务科室人工时台账登记表(按人按月取数法)'!$D$5:$D$1048576,'（一）基础数据表1_业务科室及项目成本人工时累计数 '!C12)</f>
        <v>0</v>
      </c>
      <c r="L12" s="158">
        <f>SUMIFS('业务科室人工时台账登记表(按人按月取数法)'!$L$5:$L$1048576,'业务科室人工时台账登记表(按人按月取数法)'!$B$5:$B$1048576,1,'业务科室人工时台账登记表(按人按月取数法)'!$D$5:$D$1048576,'（一）基础数据表1_业务科室及项目成本人工时累计数 '!C12)</f>
        <v>0</v>
      </c>
      <c r="M12" s="158">
        <f>SUMIFS('业务科室人工时台账登记表(按人按月取数法)'!$M$5:$M$1048576,'业务科室人工时台账登记表(按人按月取数法)'!$B$5:$B$1048576,1,'业务科室人工时台账登记表(按人按月取数法)'!$D$5:$D$1048576,'（一）基础数据表1_业务科室及项目成本人工时累计数 '!C12)</f>
        <v>0</v>
      </c>
      <c r="N12" s="158">
        <f>SUMIFS('业务科室人工时台账登记表(按人按月取数法)'!$N$5:$N$1048576,'业务科室人工时台账登记表(按人按月取数法)'!$B$5:$B$1048576,1,'业务科室人工时台账登记表(按人按月取数法)'!$D$5:$D$1048576,'（一）基础数据表1_业务科室及项目成本人工时累计数 '!C12)</f>
        <v>100</v>
      </c>
      <c r="O12" s="158">
        <f>SUMIFS('业务科室人工时台账登记表(按人按月取数法)'!$O$5:$O$1048576,'业务科室人工时台账登记表(按人按月取数法)'!$B$5:$B$1048576,1,'业务科室人工时台账登记表(按人按月取数法)'!$D$5:$D$1048576,'（一）基础数据表1_业务科室及项目成本人工时累计数 '!C12)</f>
        <v>0</v>
      </c>
      <c r="P12" s="158">
        <f>SUMIFS('业务科室人工时台账登记表(按人按月取数法)'!$P$5:$P$1048576,'业务科室人工时台账登记表(按人按月取数法)'!$B$5:$B$1048576,1,'业务科室人工时台账登记表(按人按月取数法)'!$D$5:$D$1048576,'（一）基础数据表1_业务科室及项目成本人工时累计数 '!C12)</f>
        <v>0</v>
      </c>
      <c r="Q12" s="158">
        <f>SUMIFS('业务科室人工时台账登记表(按人按月取数法)'!$Q$5:$Q$1048576,'业务科室人工时台账登记表(按人按月取数法)'!$B$5:$B$1048576,1,'业务科室人工时台账登记表(按人按月取数法)'!$D$5:$D$1048576,'（一）基础数据表1_业务科室及项目成本人工时累计数 '!C12)</f>
        <v>0</v>
      </c>
      <c r="R12" s="158">
        <f>SUMIFS('业务科室人工时台账登记表(按人按月取数法)'!$R$5:$R$1048576,'业务科室人工时台账登记表(按人按月取数法)'!$B$5:$B$1048576,1,'业务科室人工时台账登记表(按人按月取数法)'!$D$5:$D$1048576,'（一）基础数据表1_业务科室及项目成本人工时累计数 '!C12)</f>
        <v>300</v>
      </c>
      <c r="S12" s="158">
        <f>SUMIFS('业务科室人工时台账登记表(按人按月取数法)'!$S$5:$S$1048576,'业务科室人工时台账登记表(按人按月取数法)'!$B$5:$B$1048576,1,'业务科室人工时台账登记表(按人按月取数法)'!$D$5:$D$1048576,'（一）基础数据表1_业务科室及项目成本人工时累计数 '!C12)</f>
        <v>100</v>
      </c>
      <c r="T12" s="158">
        <f>SUMIFS('业务科室人工时台账登记表(按人按月取数法)'!$T$5:$T$1048576,'业务科室人工时台账登记表(按人按月取数法)'!$B$5:$B$1048576,1,'业务科室人工时台账登记表(按人按月取数法)'!$D$5:$D$1048576,'（一）基础数据表1_业务科室及项目成本人工时累计数 '!C12)</f>
        <v>0</v>
      </c>
      <c r="U12" s="158">
        <f>SUMIFS('业务科室人工时台账登记表(按人按月取数法)'!$U$5:$U$1048576,'业务科室人工时台账登记表(按人按月取数法)'!$B$5:$B$1048576,1,'业务科室人工时台账登记表(按人按月取数法)'!$D$5:$D$1048576,'（一）基础数据表1_业务科室及项目成本人工时累计数 '!C12)</f>
        <v>0</v>
      </c>
      <c r="V12" s="158">
        <f>SUMIFS('业务科室人工时台账登记表(按人按月取数法)'!$V$5:$V$1048576,'业务科室人工时台账登记表(按人按月取数法)'!$B$5:$B$1048576,1,'业务科室人工时台账登记表(按人按月取数法)'!$D$5:$D$1048576,'（一）基础数据表1_业务科室及项目成本人工时累计数 '!C12)</f>
        <v>0</v>
      </c>
      <c r="W12" s="158">
        <f>SUMIFS('业务科室人工时台账登记表(按人按月取数法)'!$W$5:$W$1048576,'业务科室人工时台账登记表(按人按月取数法)'!$B$5:$B$1048576,1,'业务科室人工时台账登记表(按人按月取数法)'!$D$5:$D$1048576,'（一）基础数据表1_业务科室及项目成本人工时累计数 '!C12)</f>
        <v>1</v>
      </c>
      <c r="X12" s="158">
        <f>SUMIFS('业务科室人工时台账登记表(按人按月取数法)'!$X$5:$X$1048576,'业务科室人工时台账登记表(按人按月取数法)'!$B$5:$B$1048576,1,'业务科室人工时台账登记表(按人按月取数法)'!$D$5:$D$1048576,'（一）基础数据表1_业务科室及项目成本人工时累计数 '!C12)</f>
        <v>1</v>
      </c>
      <c r="Y12" s="158">
        <f>SUMIFS('业务科室人工时台账登记表(按人按月取数法)'!$Y$5:$Y$1048576,'业务科室人工时台账登记表(按人按月取数法)'!$B$5:$B$1048576,1,'业务科室人工时台账登记表(按人按月取数法)'!$D$5:$D$1048576,'（一）基础数据表1_业务科室及项目成本人工时累计数 '!C12)</f>
        <v>200</v>
      </c>
      <c r="Z12" s="36"/>
    </row>
    <row r="13" spans="1:26" x14ac:dyDescent="0.15">
      <c r="A13" s="32">
        <v>2023</v>
      </c>
      <c r="B13" s="32">
        <v>1</v>
      </c>
      <c r="C13" s="36" t="s">
        <v>39</v>
      </c>
      <c r="D13" s="49">
        <f t="shared" si="2"/>
        <v>8.5000000000000006E-2</v>
      </c>
      <c r="E13" s="158">
        <f t="shared" si="3"/>
        <v>718</v>
      </c>
      <c r="F13" s="158">
        <f t="shared" si="0"/>
        <v>718</v>
      </c>
      <c r="G13" s="158">
        <f t="shared" si="1"/>
        <v>0</v>
      </c>
      <c r="H13" s="158">
        <f>SUMIFS('业务科室人工时台账登记表(按人按月取数法)'!$H$5:$H$1048576,'业务科室人工时台账登记表(按人按月取数法)'!$B$5:$B$1048576,1,'业务科室人工时台账登记表(按人按月取数法)'!$D$5:$D$1048576,'（一）基础数据表1_业务科室及项目成本人工时累计数 '!C13)</f>
        <v>0</v>
      </c>
      <c r="I13" s="158">
        <f>SUMIFS('业务科室人工时台账登记表(按人按月取数法)'!$I$5:$I$1048576,'业务科室人工时台账登记表(按人按月取数法)'!$B$5:$B$1048576,1,'业务科室人工时台账登记表(按人按月取数法)'!$D$5:$D$1048576,'（一）基础数据表1_业务科室及项目成本人工时累计数 '!C13)</f>
        <v>0</v>
      </c>
      <c r="J13" s="158">
        <f>SUMIFS('业务科室人工时台账登记表(按人按月取数法)'!$J$5:$J$1048576,'业务科室人工时台账登记表(按人按月取数法)'!$B$5:$B$1048576,1,'业务科室人工时台账登记表(按人按月取数法)'!$D$5:$D$1048576,'（一）基础数据表1_业务科室及项目成本人工时累计数 '!C13)</f>
        <v>0</v>
      </c>
      <c r="K13" s="158">
        <f>SUMIFS('业务科室人工时台账登记表(按人按月取数法)'!$K$5:$K$1048576,'业务科室人工时台账登记表(按人按月取数法)'!$B$5:$B$1048576,1,'业务科室人工时台账登记表(按人按月取数法)'!$D$5:$D$1048576,'（一）基础数据表1_业务科室及项目成本人工时累计数 '!C13)</f>
        <v>0</v>
      </c>
      <c r="L13" s="158">
        <f>SUMIFS('业务科室人工时台账登记表(按人按月取数法)'!$L$5:$L$1048576,'业务科室人工时台账登记表(按人按月取数法)'!$B$5:$B$1048576,1,'业务科室人工时台账登记表(按人按月取数法)'!$D$5:$D$1048576,'（一）基础数据表1_业务科室及项目成本人工时累计数 '!C13)</f>
        <v>0</v>
      </c>
      <c r="M13" s="158">
        <f>SUMIFS('业务科室人工时台账登记表(按人按月取数法)'!$M$5:$M$1048576,'业务科室人工时台账登记表(按人按月取数法)'!$B$5:$B$1048576,1,'业务科室人工时台账登记表(按人按月取数法)'!$D$5:$D$1048576,'（一）基础数据表1_业务科室及项目成本人工时累计数 '!C13)</f>
        <v>0</v>
      </c>
      <c r="N13" s="158">
        <f>SUMIFS('业务科室人工时台账登记表(按人按月取数法)'!$N$5:$N$1048576,'业务科室人工时台账登记表(按人按月取数法)'!$B$5:$B$1048576,1,'业务科室人工时台账登记表(按人按月取数法)'!$D$5:$D$1048576,'（一）基础数据表1_业务科室及项目成本人工时累计数 '!C13)</f>
        <v>0</v>
      </c>
      <c r="O13" s="158">
        <f>SUMIFS('业务科室人工时台账登记表(按人按月取数法)'!$O$5:$O$1048576,'业务科室人工时台账登记表(按人按月取数法)'!$B$5:$B$1048576,1,'业务科室人工时台账登记表(按人按月取数法)'!$D$5:$D$1048576,'（一）基础数据表1_业务科室及项目成本人工时累计数 '!C13)</f>
        <v>2</v>
      </c>
      <c r="P13" s="158">
        <f>SUMIFS('业务科室人工时台账登记表(按人按月取数法)'!$P$5:$P$1048576,'业务科室人工时台账登记表(按人按月取数法)'!$B$5:$B$1048576,1,'业务科室人工时台账登记表(按人按月取数法)'!$D$5:$D$1048576,'（一）基础数据表1_业务科室及项目成本人工时累计数 '!C13)</f>
        <v>4</v>
      </c>
      <c r="Q13" s="158">
        <f>SUMIFS('业务科室人工时台账登记表(按人按月取数法)'!$Q$5:$Q$1048576,'业务科室人工时台账登记表(按人按月取数法)'!$B$5:$B$1048576,1,'业务科室人工时台账登记表(按人按月取数法)'!$D$5:$D$1048576,'（一）基础数据表1_业务科室及项目成本人工时累计数 '!C13)</f>
        <v>0</v>
      </c>
      <c r="R13" s="158">
        <f>SUMIFS('业务科室人工时台账登记表(按人按月取数法)'!$R$5:$R$1048576,'业务科室人工时台账登记表(按人按月取数法)'!$B$5:$B$1048576,1,'业务科室人工时台账登记表(按人按月取数法)'!$D$5:$D$1048576,'（一）基础数据表1_业务科室及项目成本人工时累计数 '!C13)</f>
        <v>2</v>
      </c>
      <c r="S13" s="158">
        <f>SUMIFS('业务科室人工时台账登记表(按人按月取数法)'!$S$5:$S$1048576,'业务科室人工时台账登记表(按人按月取数法)'!$B$5:$B$1048576,1,'业务科室人工时台账登记表(按人按月取数法)'!$D$5:$D$1048576,'（一）基础数据表1_业务科室及项目成本人工时累计数 '!C13)</f>
        <v>300</v>
      </c>
      <c r="T13" s="158">
        <f>SUMIFS('业务科室人工时台账登记表(按人按月取数法)'!$T$5:$T$1048576,'业务科室人工时台账登记表(按人按月取数法)'!$B$5:$B$1048576,1,'业务科室人工时台账登记表(按人按月取数法)'!$D$5:$D$1048576,'（一）基础数据表1_业务科室及项目成本人工时累计数 '!C13)</f>
        <v>0</v>
      </c>
      <c r="U13" s="158">
        <f>SUMIFS('业务科室人工时台账登记表(按人按月取数法)'!$U$5:$U$1048576,'业务科室人工时台账登记表(按人按月取数法)'!$B$5:$B$1048576,1,'业务科室人工时台账登记表(按人按月取数法)'!$D$5:$D$1048576,'（一）基础数据表1_业务科室及项目成本人工时累计数 '!C13)</f>
        <v>0</v>
      </c>
      <c r="V13" s="158">
        <f>SUMIFS('业务科室人工时台账登记表(按人按月取数法)'!$V$5:$V$1048576,'业务科室人工时台账登记表(按人按月取数法)'!$B$5:$B$1048576,1,'业务科室人工时台账登记表(按人按月取数法)'!$D$5:$D$1048576,'（一）基础数据表1_业务科室及项目成本人工时累计数 '!C13)</f>
        <v>0</v>
      </c>
      <c r="W13" s="158">
        <f>SUMIFS('业务科室人工时台账登记表(按人按月取数法)'!$W$5:$W$1048576,'业务科室人工时台账登记表(按人按月取数法)'!$B$5:$B$1048576,1,'业务科室人工时台账登记表(按人按月取数法)'!$D$5:$D$1048576,'（一）基础数据表1_业务科室及项目成本人工时累计数 '!C13)</f>
        <v>200</v>
      </c>
      <c r="X13" s="158">
        <f>SUMIFS('业务科室人工时台账登记表(按人按月取数法)'!$X$5:$X$1048576,'业务科室人工时台账登记表(按人按月取数法)'!$B$5:$B$1048576,1,'业务科室人工时台账登记表(按人按月取数法)'!$D$5:$D$1048576,'（一）基础数据表1_业务科室及项目成本人工时累计数 '!C13)</f>
        <v>160</v>
      </c>
      <c r="Y13" s="158">
        <f>SUMIFS('业务科室人工时台账登记表(按人按月取数法)'!$Y$5:$Y$1048576,'业务科室人工时台账登记表(按人按月取数法)'!$B$5:$B$1048576,1,'业务科室人工时台账登记表(按人按月取数法)'!$D$5:$D$1048576,'（一）基础数据表1_业务科室及项目成本人工时累计数 '!C13)</f>
        <v>50</v>
      </c>
      <c r="Z13" s="36"/>
    </row>
    <row r="14" spans="1:26" x14ac:dyDescent="0.15">
      <c r="A14" s="32">
        <v>2023</v>
      </c>
      <c r="B14" s="32">
        <v>1</v>
      </c>
      <c r="C14" s="36" t="s">
        <v>71</v>
      </c>
      <c r="D14" s="49">
        <f t="shared" si="2"/>
        <v>8.2500000000000004E-2</v>
      </c>
      <c r="E14" s="158">
        <f t="shared" si="3"/>
        <v>697</v>
      </c>
      <c r="F14" s="158">
        <f t="shared" si="0"/>
        <v>697</v>
      </c>
      <c r="G14" s="158">
        <f t="shared" si="1"/>
        <v>220</v>
      </c>
      <c r="H14" s="158">
        <f>SUMIFS('业务科室人工时台账登记表(按人按月取数法)'!$H$5:$H$1048576,'业务科室人工时台账登记表(按人按月取数法)'!$B$5:$B$1048576,1,'业务科室人工时台账登记表(按人按月取数法)'!$D$5:$D$1048576,'（一）基础数据表1_业务科室及项目成本人工时累计数 '!C14)</f>
        <v>50</v>
      </c>
      <c r="I14" s="158">
        <f>SUMIFS('业务科室人工时台账登记表(按人按月取数法)'!$I$5:$I$1048576,'业务科室人工时台账登记表(按人按月取数法)'!$B$5:$B$1048576,1,'业务科室人工时台账登记表(按人按月取数法)'!$D$5:$D$1048576,'（一）基础数据表1_业务科室及项目成本人工时累计数 '!C14)</f>
        <v>50</v>
      </c>
      <c r="J14" s="158">
        <f>SUMIFS('业务科室人工时台账登记表(按人按月取数法)'!$J$5:$J$1048576,'业务科室人工时台账登记表(按人按月取数法)'!$B$5:$B$1048576,1,'业务科室人工时台账登记表(按人按月取数法)'!$D$5:$D$1048576,'（一）基础数据表1_业务科室及项目成本人工时累计数 '!C14)</f>
        <v>30</v>
      </c>
      <c r="K14" s="158">
        <f>SUMIFS('业务科室人工时台账登记表(按人按月取数法)'!$K$5:$K$1048576,'业务科室人工时台账登记表(按人按月取数法)'!$B$5:$B$1048576,1,'业务科室人工时台账登记表(按人按月取数法)'!$D$5:$D$1048576,'（一）基础数据表1_业务科室及项目成本人工时累计数 '!C14)</f>
        <v>20</v>
      </c>
      <c r="L14" s="158">
        <f>SUMIFS('业务科室人工时台账登记表(按人按月取数法)'!$L$5:$L$1048576,'业务科室人工时台账登记表(按人按月取数法)'!$B$5:$B$1048576,1,'业务科室人工时台账登记表(按人按月取数法)'!$D$5:$D$1048576,'（一）基础数据表1_业务科室及项目成本人工时累计数 '!C14)</f>
        <v>20</v>
      </c>
      <c r="M14" s="158">
        <f>SUMIFS('业务科室人工时台账登记表(按人按月取数法)'!$M$5:$M$1048576,'业务科室人工时台账登记表(按人按月取数法)'!$B$5:$B$1048576,1,'业务科室人工时台账登记表(按人按月取数法)'!$D$5:$D$1048576,'（一）基础数据表1_业务科室及项目成本人工时累计数 '!C14)</f>
        <v>20</v>
      </c>
      <c r="N14" s="158">
        <f>SUMIFS('业务科室人工时台账登记表(按人按月取数法)'!$N$5:$N$1048576,'业务科室人工时台账登记表(按人按月取数法)'!$B$5:$B$1048576,1,'业务科室人工时台账登记表(按人按月取数法)'!$D$5:$D$1048576,'（一）基础数据表1_业务科室及项目成本人工时累计数 '!C14)</f>
        <v>30</v>
      </c>
      <c r="O14" s="158">
        <f>SUMIFS('业务科室人工时台账登记表(按人按月取数法)'!$O$5:$O$1048576,'业务科室人工时台账登记表(按人按月取数法)'!$B$5:$B$1048576,1,'业务科室人工时台账登记表(按人按月取数法)'!$D$5:$D$1048576,'（一）基础数据表1_业务科室及项目成本人工时累计数 '!C14)</f>
        <v>25</v>
      </c>
      <c r="P14" s="158">
        <f>SUMIFS('业务科室人工时台账登记表(按人按月取数法)'!$P$5:$P$1048576,'业务科室人工时台账登记表(按人按月取数法)'!$B$5:$B$1048576,1,'业务科室人工时台账登记表(按人按月取数法)'!$D$5:$D$1048576,'（一）基础数据表1_业务科室及项目成本人工时累计数 '!C14)</f>
        <v>0</v>
      </c>
      <c r="Q14" s="158">
        <f>SUMIFS('业务科室人工时台账登记表(按人按月取数法)'!$Q$5:$Q$1048576,'业务科室人工时台账登记表(按人按月取数法)'!$B$5:$B$1048576,1,'业务科室人工时台账登记表(按人按月取数法)'!$D$5:$D$1048576,'（一）基础数据表1_业务科室及项目成本人工时累计数 '!C14)</f>
        <v>10</v>
      </c>
      <c r="R14" s="158">
        <f>SUMIFS('业务科室人工时台账登记表(按人按月取数法)'!$R$5:$R$1048576,'业务科室人工时台账登记表(按人按月取数法)'!$B$5:$B$1048576,1,'业务科室人工时台账登记表(按人按月取数法)'!$D$5:$D$1048576,'（一）基础数据表1_业务科室及项目成本人工时累计数 '!C14)</f>
        <v>60</v>
      </c>
      <c r="S14" s="158">
        <f>SUMIFS('业务科室人工时台账登记表(按人按月取数法)'!$S$5:$S$1048576,'业务科室人工时台账登记表(按人按月取数法)'!$B$5:$B$1048576,1,'业务科室人工时台账登记表(按人按月取数法)'!$D$5:$D$1048576,'（一）基础数据表1_业务科室及项目成本人工时累计数 '!C14)</f>
        <v>100</v>
      </c>
      <c r="T14" s="158">
        <f>SUMIFS('业务科室人工时台账登记表(按人按月取数法)'!$T$5:$T$1048576,'业务科室人工时台账登记表(按人按月取数法)'!$B$5:$B$1048576,1,'业务科室人工时台账登记表(按人按月取数法)'!$D$5:$D$1048576,'（一）基础数据表1_业务科室及项目成本人工时累计数 '!C14)</f>
        <v>80</v>
      </c>
      <c r="U14" s="158">
        <f>SUMIFS('业务科室人工时台账登记表(按人按月取数法)'!$U$5:$U$1048576,'业务科室人工时台账登记表(按人按月取数法)'!$B$5:$B$1048576,1,'业务科室人工时台账登记表(按人按月取数法)'!$D$5:$D$1048576,'（一）基础数据表1_业务科室及项目成本人工时累计数 '!C14)</f>
        <v>1</v>
      </c>
      <c r="V14" s="158">
        <f>SUMIFS('业务科室人工时台账登记表(按人按月取数法)'!$V$5:$V$1048576,'业务科室人工时台账登记表(按人按月取数法)'!$B$5:$B$1048576,1,'业务科室人工时台账登记表(按人按月取数法)'!$D$5:$D$1048576,'（一）基础数据表1_业务科室及项目成本人工时累计数 '!C14)</f>
        <v>1</v>
      </c>
      <c r="W14" s="158">
        <f>SUMIFS('业务科室人工时台账登记表(按人按月取数法)'!$W$5:$W$1048576,'业务科室人工时台账登记表(按人按月取数法)'!$B$5:$B$1048576,1,'业务科室人工时台账登记表(按人按月取数法)'!$D$5:$D$1048576,'（一）基础数据表1_业务科室及项目成本人工时累计数 '!C14)</f>
        <v>100</v>
      </c>
      <c r="X14" s="158">
        <f>SUMIFS('业务科室人工时台账登记表(按人按月取数法)'!$X$5:$X$1048576,'业务科室人工时台账登记表(按人按月取数法)'!$B$5:$B$1048576,1,'业务科室人工时台账登记表(按人按月取数法)'!$D$5:$D$1048576,'（一）基础数据表1_业务科室及项目成本人工时累计数 '!C14)</f>
        <v>70</v>
      </c>
      <c r="Y14" s="158">
        <f>SUMIFS('业务科室人工时台账登记表(按人按月取数法)'!$Y$5:$Y$1048576,'业务科室人工时台账登记表(按人按月取数法)'!$B$5:$B$1048576,1,'业务科室人工时台账登记表(按人按月取数法)'!$D$5:$D$1048576,'（一）基础数据表1_业务科室及项目成本人工时累计数 '!C14)</f>
        <v>30</v>
      </c>
      <c r="Z14" s="36"/>
    </row>
    <row r="15" spans="1:26" x14ac:dyDescent="0.15">
      <c r="A15" s="32">
        <v>2023</v>
      </c>
      <c r="B15" s="32">
        <v>1</v>
      </c>
      <c r="C15" s="36" t="s">
        <v>72</v>
      </c>
      <c r="D15" s="49">
        <f t="shared" si="2"/>
        <v>8.72E-2</v>
      </c>
      <c r="E15" s="158">
        <f t="shared" si="3"/>
        <v>737</v>
      </c>
      <c r="F15" s="158">
        <f t="shared" si="0"/>
        <v>737</v>
      </c>
      <c r="G15" s="158">
        <f t="shared" si="1"/>
        <v>245</v>
      </c>
      <c r="H15" s="158">
        <f>SUMIFS('业务科室人工时台账登记表(按人按月取数法)'!$H$5:$H$1048576,'业务科室人工时台账登记表(按人按月取数法)'!$B$5:$B$1048576,1,'业务科室人工时台账登记表(按人按月取数法)'!$D$5:$D$1048576,'（一）基础数据表1_业务科室及项目成本人工时累计数 '!C15)</f>
        <v>60</v>
      </c>
      <c r="I15" s="158">
        <f>SUMIFS('业务科室人工时台账登记表(按人按月取数法)'!$I$5:$I$1048576,'业务科室人工时台账登记表(按人按月取数法)'!$B$5:$B$1048576,1,'业务科室人工时台账登记表(按人按月取数法)'!$D$5:$D$1048576,'（一）基础数据表1_业务科室及项目成本人工时累计数 '!C15)</f>
        <v>40</v>
      </c>
      <c r="J15" s="158">
        <f>SUMIFS('业务科室人工时台账登记表(按人按月取数法)'!$J$5:$J$1048576,'业务科室人工时台账登记表(按人按月取数法)'!$B$5:$B$1048576,1,'业务科室人工时台账登记表(按人按月取数法)'!$D$5:$D$1048576,'（一）基础数据表1_业务科室及项目成本人工时累计数 '!C15)</f>
        <v>20</v>
      </c>
      <c r="K15" s="158">
        <f>SUMIFS('业务科室人工时台账登记表(按人按月取数法)'!$K$5:$K$1048576,'业务科室人工时台账登记表(按人按月取数法)'!$B$5:$B$1048576,1,'业务科室人工时台账登记表(按人按月取数法)'!$D$5:$D$1048576,'（一）基础数据表1_业务科室及项目成本人工时累计数 '!C15)</f>
        <v>30</v>
      </c>
      <c r="L15" s="158">
        <f>SUMIFS('业务科室人工时台账登记表(按人按月取数法)'!$L$5:$L$1048576,'业务科室人工时台账登记表(按人按月取数法)'!$B$5:$B$1048576,1,'业务科室人工时台账登记表(按人按月取数法)'!$D$5:$D$1048576,'（一）基础数据表1_业务科室及项目成本人工时累计数 '!C15)</f>
        <v>35</v>
      </c>
      <c r="M15" s="158">
        <f>SUMIFS('业务科室人工时台账登记表(按人按月取数法)'!$M$5:$M$1048576,'业务科室人工时台账登记表(按人按月取数法)'!$B$5:$B$1048576,1,'业务科室人工时台账登记表(按人按月取数法)'!$D$5:$D$1048576,'（一）基础数据表1_业务科室及项目成本人工时累计数 '!C15)</f>
        <v>25</v>
      </c>
      <c r="N15" s="158">
        <f>SUMIFS('业务科室人工时台账登记表(按人按月取数法)'!$N$5:$N$1048576,'业务科室人工时台账登记表(按人按月取数法)'!$B$5:$B$1048576,1,'业务科室人工时台账登记表(按人按月取数法)'!$D$5:$D$1048576,'（一）基础数据表1_业务科室及项目成本人工时累计数 '!C15)</f>
        <v>35</v>
      </c>
      <c r="O15" s="158">
        <f>SUMIFS('业务科室人工时台账登记表(按人按月取数法)'!$O$5:$O$1048576,'业务科室人工时台账登记表(按人按月取数法)'!$B$5:$B$1048576,1,'业务科室人工时台账登记表(按人按月取数法)'!$D$5:$D$1048576,'（一）基础数据表1_业务科室及项目成本人工时累计数 '!C15)</f>
        <v>0</v>
      </c>
      <c r="P15" s="158">
        <f>SUMIFS('业务科室人工时台账登记表(按人按月取数法)'!$P$5:$P$1048576,'业务科室人工时台账登记表(按人按月取数法)'!$B$5:$B$1048576,1,'业务科室人工时台账登记表(按人按月取数法)'!$D$5:$D$1048576,'（一）基础数据表1_业务科室及项目成本人工时累计数 '!C15)</f>
        <v>0</v>
      </c>
      <c r="Q15" s="158">
        <f>SUMIFS('业务科室人工时台账登记表(按人按月取数法)'!$Q$5:$Q$1048576,'业务科室人工时台账登记表(按人按月取数法)'!$B$5:$B$1048576,1,'业务科室人工时台账登记表(按人按月取数法)'!$D$5:$D$1048576,'（一）基础数据表1_业务科室及项目成本人工时累计数 '!C15)</f>
        <v>80</v>
      </c>
      <c r="R15" s="158">
        <f>SUMIFS('业务科室人工时台账登记表(按人按月取数法)'!$R$5:$R$1048576,'业务科室人工时台账登记表(按人按月取数法)'!$B$5:$B$1048576,1,'业务科室人工时台账登记表(按人按月取数法)'!$D$5:$D$1048576,'（一）基础数据表1_业务科室及项目成本人工时累计数 '!C15)</f>
        <v>50</v>
      </c>
      <c r="S15" s="158">
        <f>SUMIFS('业务科室人工时台账登记表(按人按月取数法)'!$S$5:$S$1048576,'业务科室人工时台账登记表(按人按月取数法)'!$B$5:$B$1048576,1,'业务科室人工时台账登记表(按人按月取数法)'!$D$5:$D$1048576,'（一）基础数据表1_业务科室及项目成本人工时累计数 '!C15)</f>
        <v>150</v>
      </c>
      <c r="T15" s="158">
        <f>SUMIFS('业务科室人工时台账登记表(按人按月取数法)'!$T$5:$T$1048576,'业务科室人工时台账登记表(按人按月取数法)'!$B$5:$B$1048576,1,'业务科室人工时台账登记表(按人按月取数法)'!$D$5:$D$1048576,'（一）基础数据表1_业务科室及项目成本人工时累计数 '!C15)</f>
        <v>30</v>
      </c>
      <c r="U15" s="158">
        <f>SUMIFS('业务科室人工时台账登记表(按人按月取数法)'!$U$5:$U$1048576,'业务科室人工时台账登记表(按人按月取数法)'!$B$5:$B$1048576,1,'业务科室人工时台账登记表(按人按月取数法)'!$D$5:$D$1048576,'（一）基础数据表1_业务科室及项目成本人工时累计数 '!C15)</f>
        <v>1</v>
      </c>
      <c r="V15" s="158">
        <f>SUMIFS('业务科室人工时台账登记表(按人按月取数法)'!$V$5:$V$1048576,'业务科室人工时台账登记表(按人按月取数法)'!$B$5:$B$1048576,1,'业务科室人工时台账登记表(按人按月取数法)'!$D$5:$D$1048576,'（一）基础数据表1_业务科室及项目成本人工时累计数 '!C15)</f>
        <v>1</v>
      </c>
      <c r="W15" s="158">
        <f>SUMIFS('业务科室人工时台账登记表(按人按月取数法)'!$W$5:$W$1048576,'业务科室人工时台账登记表(按人按月取数法)'!$B$5:$B$1048576,1,'业务科室人工时台账登记表(按人按月取数法)'!$D$5:$D$1048576,'（一）基础数据表1_业务科室及项目成本人工时累计数 '!C15)</f>
        <v>80</v>
      </c>
      <c r="X15" s="158">
        <f>SUMIFS('业务科室人工时台账登记表(按人按月取数法)'!$X$5:$X$1048576,'业务科室人工时台账登记表(按人按月取数法)'!$B$5:$B$1048576,1,'业务科室人工时台账登记表(按人按月取数法)'!$D$5:$D$1048576,'（一）基础数据表1_业务科室及项目成本人工时累计数 '!C15)</f>
        <v>60</v>
      </c>
      <c r="Y15" s="158">
        <f>SUMIFS('业务科室人工时台账登记表(按人按月取数法)'!$Y$5:$Y$1048576,'业务科室人工时台账登记表(按人按月取数法)'!$B$5:$B$1048576,1,'业务科室人工时台账登记表(按人按月取数法)'!$D$5:$D$1048576,'（一）基础数据表1_业务科室及项目成本人工时累计数 '!C15)</f>
        <v>40</v>
      </c>
      <c r="Z15" s="36"/>
    </row>
    <row r="16" spans="1:26" x14ac:dyDescent="0.15">
      <c r="A16" s="32">
        <v>2023</v>
      </c>
      <c r="B16" s="32">
        <v>1</v>
      </c>
      <c r="C16" s="92" t="s">
        <v>321</v>
      </c>
      <c r="D16" s="59">
        <f>SUM(D6:D15)</f>
        <v>1</v>
      </c>
      <c r="E16" s="158">
        <f>SUM(E6:E15)</f>
        <v>8449</v>
      </c>
      <c r="F16" s="158">
        <f t="shared" ref="F16:Y16" si="4">SUM(F6:F15)</f>
        <v>8449</v>
      </c>
      <c r="G16" s="158">
        <f t="shared" si="4"/>
        <v>2505</v>
      </c>
      <c r="H16" s="158">
        <f t="shared" si="4"/>
        <v>650</v>
      </c>
      <c r="I16" s="158">
        <f t="shared" si="4"/>
        <v>590</v>
      </c>
      <c r="J16" s="158">
        <f t="shared" si="4"/>
        <v>250</v>
      </c>
      <c r="K16" s="158">
        <f t="shared" si="4"/>
        <v>350</v>
      </c>
      <c r="L16" s="158">
        <f t="shared" si="4"/>
        <v>255</v>
      </c>
      <c r="M16" s="158">
        <f t="shared" si="4"/>
        <v>245</v>
      </c>
      <c r="N16" s="158">
        <f t="shared" si="4"/>
        <v>165</v>
      </c>
      <c r="O16" s="158">
        <f t="shared" si="4"/>
        <v>27</v>
      </c>
      <c r="P16" s="158">
        <f>SUM(P6:P15)</f>
        <v>864</v>
      </c>
      <c r="Q16" s="158">
        <f t="shared" si="4"/>
        <v>892</v>
      </c>
      <c r="R16" s="158">
        <f t="shared" si="4"/>
        <v>918</v>
      </c>
      <c r="S16" s="158">
        <f t="shared" si="4"/>
        <v>1653</v>
      </c>
      <c r="T16" s="158">
        <f t="shared" si="4"/>
        <v>112</v>
      </c>
      <c r="U16" s="158">
        <f t="shared" si="4"/>
        <v>6</v>
      </c>
      <c r="V16" s="158">
        <f t="shared" si="4"/>
        <v>4</v>
      </c>
      <c r="W16" s="158">
        <f t="shared" si="4"/>
        <v>390</v>
      </c>
      <c r="X16" s="158">
        <f t="shared" si="4"/>
        <v>298</v>
      </c>
      <c r="Y16" s="158">
        <f t="shared" si="4"/>
        <v>780</v>
      </c>
      <c r="Z16" s="36"/>
    </row>
    <row r="17" spans="1:26" x14ac:dyDescent="0.15">
      <c r="A17" s="32">
        <v>2023</v>
      </c>
      <c r="B17" s="32">
        <v>2</v>
      </c>
      <c r="C17" s="36" t="s">
        <v>36</v>
      </c>
      <c r="D17" s="49">
        <f>E17/$E$27</f>
        <v>0.2049</v>
      </c>
      <c r="E17" s="158">
        <f t="shared" ref="E17:E26" si="5">E6+F17</f>
        <v>2008</v>
      </c>
      <c r="F17" s="158">
        <f t="shared" ref="F17:F26" si="6">SUM(H17:Y17)</f>
        <v>645</v>
      </c>
      <c r="G17" s="158">
        <f t="shared" ref="G17:G26" si="7">SUM(H17:N17)</f>
        <v>240</v>
      </c>
      <c r="H17" s="158">
        <f>SUMIFS('业务科室人工时台账登记表(按人按月取数法)'!$H$5:$H$1048576,'业务科室人工时台账登记表(按人按月取数法)'!$B$5:$B$1048576,2,'业务科室人工时台账登记表(按人按月取数法)'!$D$5:$D$1048576,'（一）基础数据表1_业务科室及项目成本人工时累计数 '!C17)</f>
        <v>240</v>
      </c>
      <c r="I17" s="158">
        <f>SUMIFS('业务科室人工时台账登记表(按人按月取数法)'!$I$5:$I$1048576,'业务科室人工时台账登记表(按人按月取数法)'!$B$5:$B$1048576,2,'业务科室人工时台账登记表(按人按月取数法)'!$D$5:$D$1048576,'（一）基础数据表1_业务科室及项目成本人工时累计数 '!C17)</f>
        <v>0</v>
      </c>
      <c r="J17" s="158">
        <f>SUMIFS('业务科室人工时台账登记表(按人按月取数法)'!$J$5:$J$1048576,'业务科室人工时台账登记表(按人按月取数法)'!$B$5:$B$1048576,2,'业务科室人工时台账登记表(按人按月取数法)'!$D$5:$D$1048576,'（一）基础数据表1_业务科室及项目成本人工时累计数 '!C17)</f>
        <v>0</v>
      </c>
      <c r="K17" s="158">
        <f>SUMIFS('业务科室人工时台账登记表(按人按月取数法)'!$K$5:$K$1048576,'业务科室人工时台账登记表(按人按月取数法)'!$B$5:$B$1048576,2,'业务科室人工时台账登记表(按人按月取数法)'!$D$5:$D$1048576,'（一）基础数据表1_业务科室及项目成本人工时累计数 '!C17)</f>
        <v>0</v>
      </c>
      <c r="L17" s="158">
        <f>SUMIFS('业务科室人工时台账登记表(按人按月取数法)'!$L$5:$L$1048576,'业务科室人工时台账登记表(按人按月取数法)'!$B$5:$B$1048576,2,'业务科室人工时台账登记表(按人按月取数法)'!$D$5:$D$1048576,'（一）基础数据表1_业务科室及项目成本人工时累计数 '!C17)</f>
        <v>0</v>
      </c>
      <c r="M17" s="158">
        <f>SUMIFS('业务科室人工时台账登记表(按人按月取数法)'!$M$5:$M$1048576,'业务科室人工时台账登记表(按人按月取数法)'!$B$5:$B$1048576,2,'业务科室人工时台账登记表(按人按月取数法)'!$D$5:$D$1048576,'（一）基础数据表1_业务科室及项目成本人工时累计数 '!C17)</f>
        <v>0</v>
      </c>
      <c r="N17" s="158">
        <f>SUMIFS('业务科室人工时台账登记表(按人按月取数法)'!$N$5:$N$1048576,'业务科室人工时台账登记表(按人按月取数法)'!$B$5:$B$1048576,2,'业务科室人工时台账登记表(按人按月取数法)'!$D$5:$D$1048576,'（一）基础数据表1_业务科室及项目成本人工时累计数 '!C17)</f>
        <v>0</v>
      </c>
      <c r="O17" s="158">
        <f>SUMIFS('业务科室人工时台账登记表(按人按月取数法)'!$O$5:$O$1048576,'业务科室人工时台账登记表(按人按月取数法)'!$B$5:$B$1048576,2,'业务科室人工时台账登记表(按人按月取数法)'!$D$5:$D$1048576,'（一）基础数据表1_业务科室及项目成本人工时累计数 '!C17)</f>
        <v>0</v>
      </c>
      <c r="P17" s="158">
        <f>SUMIFS('业务科室人工时台账登记表(按人按月取数法)'!$P$5:$P$1048576,'业务科室人工时台账登记表(按人按月取数法)'!$B$5:$B$1048576,2,'业务科室人工时台账登记表(按人按月取数法)'!$D$5:$D$1048576,'（一）基础数据表1_业务科室及项目成本人工时累计数 '!C17)</f>
        <v>0</v>
      </c>
      <c r="Q17" s="158">
        <f>SUMIFS('业务科室人工时台账登记表(按人按月取数法)'!$Q$5:$Q$1048576,'业务科室人工时台账登记表(按人按月取数法)'!$B$5:$B$1048576,2,'业务科室人工时台账登记表(按人按月取数法)'!$D$5:$D$1048576,'（一）基础数据表1_业务科室及项目成本人工时累计数 '!C17)</f>
        <v>300</v>
      </c>
      <c r="R17" s="158">
        <f>SUMIFS('业务科室人工时台账登记表(按人按月取数法)'!$R$5:$R$1048576,'业务科室人工时台账登记表(按人按月取数法)'!$B$5:$B$1048576,2,'业务科室人工时台账登记表(按人按月取数法)'!$D$5:$D$1048576,'（一）基础数据表1_业务科室及项目成本人工时累计数 '!C17)</f>
        <v>1</v>
      </c>
      <c r="S17" s="158">
        <f>SUMIFS('业务科室人工时台账登记表(按人按月取数法)'!$S$5:$S$1048576,'业务科室人工时台账登记表(按人按月取数法)'!$B$5:$B$1048576,2,'业务科室人工时台账登记表(按人按月取数法)'!$D$5:$D$1048576,'（一）基础数据表1_业务科室及项目成本人工时累计数 '!C17)</f>
        <v>1</v>
      </c>
      <c r="T17" s="158">
        <f>SUMIFS('业务科室人工时台账登记表(按人按月取数法)'!$T$5:$T$1048576,'业务科室人工时台账登记表(按人按月取数法)'!$B$5:$B$1048576,2,'业务科室人工时台账登记表(按人按月取数法)'!$D$5:$D$1048576,'（一）基础数据表1_业务科室及项目成本人工时累计数 '!C17)</f>
        <v>0</v>
      </c>
      <c r="U17" s="158">
        <f>SUMIFS('业务科室人工时台账登记表(按人按月取数法)'!$U$5:$U$1048576,'业务科室人工时台账登记表(按人按月取数法)'!$B$5:$B$1048576,2,'业务科室人工时台账登记表(按人按月取数法)'!$D$5:$D$1048576,'（一）基础数据表1_业务科室及项目成本人工时累计数 '!C17)</f>
        <v>0</v>
      </c>
      <c r="V17" s="158">
        <f>SUMIFS('业务科室人工时台账登记表(按人按月取数法)'!$V$5:$V$1048576,'业务科室人工时台账登记表(按人按月取数法)'!$B$5:$B$1048576,2,'业务科室人工时台账登记表(按人按月取数法)'!$D$5:$D$1048576,'（一）基础数据表1_业务科室及项目成本人工时累计数 '!C17)</f>
        <v>0</v>
      </c>
      <c r="W17" s="158">
        <f>SUMIFS('业务科室人工时台账登记表(按人按月取数法)'!$W$5:$W$1048576,'业务科室人工时台账登记表(按人按月取数法)'!$B$5:$B$1048576,2,'业务科室人工时台账登记表(按人按月取数法)'!$D$5:$D$1048576,'（一）基础数据表1_业务科室及项目成本人工时累计数 '!C17)</f>
        <v>2</v>
      </c>
      <c r="X17" s="158">
        <f>SUMIFS('业务科室人工时台账登记表(按人按月取数法)'!$X$5:$X$1048576,'业务科室人工时台账登记表(按人按月取数法)'!$B$5:$B$1048576,2,'业务科室人工时台账登记表(按人按月取数法)'!$D$5:$D$1048576,'（一）基础数据表1_业务科室及项目成本人工时累计数 '!C17)</f>
        <v>1</v>
      </c>
      <c r="Y17" s="158">
        <f>SUMIFS('业务科室人工时台账登记表(按人按月取数法)'!$Y$5:$Y$1048576,'业务科室人工时台账登记表(按人按月取数法)'!$B$5:$B$1048576,2,'业务科室人工时台账登记表(按人按月取数法)'!$D$5:$D$1048576,'（一）基础数据表1_业务科室及项目成本人工时累计数 '!C17)</f>
        <v>100</v>
      </c>
      <c r="Z17" s="36"/>
    </row>
    <row r="18" spans="1:26" x14ac:dyDescent="0.15">
      <c r="A18" s="32">
        <v>2023</v>
      </c>
      <c r="B18" s="32">
        <v>2</v>
      </c>
      <c r="C18" s="36" t="s">
        <v>38</v>
      </c>
      <c r="D18" s="49">
        <f t="shared" ref="D18:D26" si="8">E18/$E$27</f>
        <v>0.21759999999999999</v>
      </c>
      <c r="E18" s="158">
        <f t="shared" si="5"/>
        <v>2132</v>
      </c>
      <c r="F18" s="158">
        <f t="shared" si="6"/>
        <v>704</v>
      </c>
      <c r="G18" s="158">
        <f t="shared" si="7"/>
        <v>200</v>
      </c>
      <c r="H18" s="158">
        <f>SUMIFS('业务科室人工时台账登记表(按人按月取数法)'!$H$5:$H$1048576,'业务科室人工时台账登记表(按人按月取数法)'!$B$5:$B$1048576,2,'业务科室人工时台账登记表(按人按月取数法)'!$D$5:$D$1048576,'（一）基础数据表1_业务科室及项目成本人工时累计数 '!C18)</f>
        <v>0</v>
      </c>
      <c r="I18" s="158">
        <f>SUMIFS('业务科室人工时台账登记表(按人按月取数法)'!$I$5:$I$1048576,'业务科室人工时台账登记表(按人按月取数法)'!$B$5:$B$1048576,2,'业务科室人工时台账登记表(按人按月取数法)'!$D$5:$D$1048576,'（一）基础数据表1_业务科室及项目成本人工时累计数 '!C18)</f>
        <v>200</v>
      </c>
      <c r="J18" s="158">
        <f>SUMIFS('业务科室人工时台账登记表(按人按月取数法)'!$J$5:$J$1048576,'业务科室人工时台账登记表(按人按月取数法)'!$B$5:$B$1048576,2,'业务科室人工时台账登记表(按人按月取数法)'!$D$5:$D$1048576,'（一）基础数据表1_业务科室及项目成本人工时累计数 '!C18)</f>
        <v>0</v>
      </c>
      <c r="K18" s="158">
        <f>SUMIFS('业务科室人工时台账登记表(按人按月取数法)'!$K$5:$K$1048576,'业务科室人工时台账登记表(按人按月取数法)'!$B$5:$B$1048576,2,'业务科室人工时台账登记表(按人按月取数法)'!$D$5:$D$1048576,'（一）基础数据表1_业务科室及项目成本人工时累计数 '!C18)</f>
        <v>0</v>
      </c>
      <c r="L18" s="158">
        <f>SUMIFS('业务科室人工时台账登记表(按人按月取数法)'!$L$5:$L$1048576,'业务科室人工时台账登记表(按人按月取数法)'!$B$5:$B$1048576,2,'业务科室人工时台账登记表(按人按月取数法)'!$D$5:$D$1048576,'（一）基础数据表1_业务科室及项目成本人工时累计数 '!C18)</f>
        <v>0</v>
      </c>
      <c r="M18" s="158">
        <f>SUMIFS('业务科室人工时台账登记表(按人按月取数法)'!$M$5:$M$1048576,'业务科室人工时台账登记表(按人按月取数法)'!$B$5:$B$1048576,2,'业务科室人工时台账登记表(按人按月取数法)'!$D$5:$D$1048576,'（一）基础数据表1_业务科室及项目成本人工时累计数 '!C18)</f>
        <v>0</v>
      </c>
      <c r="N18" s="158">
        <f>SUMIFS('业务科室人工时台账登记表(按人按月取数法)'!$N$5:$N$1048576,'业务科室人工时台账登记表(按人按月取数法)'!$B$5:$B$1048576,2,'业务科室人工时台账登记表(按人按月取数法)'!$D$5:$D$1048576,'（一）基础数据表1_业务科室及项目成本人工时累计数 '!C18)</f>
        <v>0</v>
      </c>
      <c r="O18" s="158">
        <f>SUMIFS('业务科室人工时台账登记表(按人按月取数法)'!$O$5:$O$1048576,'业务科室人工时台账登记表(按人按月取数法)'!$B$5:$B$1048576,2,'业务科室人工时台账登记表(按人按月取数法)'!$D$5:$D$1048576,'（一）基础数据表1_业务科室及项目成本人工时累计数 '!C18)</f>
        <v>0</v>
      </c>
      <c r="P18" s="158">
        <f>SUMIFS('业务科室人工时台账登记表(按人按月取数法)'!$P$5:$P$1048576,'业务科室人工时台账登记表(按人按月取数法)'!$B$5:$B$1048576,2,'业务科室人工时台账登记表(按人按月取数法)'!$D$5:$D$1048576,'（一）基础数据表1_业务科室及项目成本人工时累计数 '!C18)</f>
        <v>300</v>
      </c>
      <c r="Q18" s="158">
        <f>SUMIFS('业务科室人工时台账登记表(按人按月取数法)'!$Q$5:$Q$1048576,'业务科室人工时台账登记表(按人按月取数法)'!$B$5:$B$1048576,2,'业务科室人工时台账登记表(按人按月取数法)'!$D$5:$D$1048576,'（一）基础数据表1_业务科室及项目成本人工时累计数 '!C18)</f>
        <v>100</v>
      </c>
      <c r="R18" s="158">
        <f>SUMIFS('业务科室人工时台账登记表(按人按月取数法)'!$R$5:$R$1048576,'业务科室人工时台账登记表(按人按月取数法)'!$B$5:$B$1048576,2,'业务科室人工时台账登记表(按人按月取数法)'!$D$5:$D$1048576,'（一）基础数据表1_业务科室及项目成本人工时累计数 '!C18)</f>
        <v>1</v>
      </c>
      <c r="S18" s="158">
        <f>SUMIFS('业务科室人工时台账登记表(按人按月取数法)'!$S$5:$S$1048576,'业务科室人工时台账登记表(按人按月取数法)'!$B$5:$B$1048576,2,'业务科室人工时台账登记表(按人按月取数法)'!$D$5:$D$1048576,'（一）基础数据表1_业务科室及项目成本人工时累计数 '!C18)</f>
        <v>1</v>
      </c>
      <c r="T18" s="158">
        <f>SUMIFS('业务科室人工时台账登记表(按人按月取数法)'!$T$5:$T$1048576,'业务科室人工时台账登记表(按人按月取数法)'!$B$5:$B$1048576,2,'业务科室人工时台账登记表(按人按月取数法)'!$D$5:$D$1048576,'（一）基础数据表1_业务科室及项目成本人工时累计数 '!C18)</f>
        <v>0</v>
      </c>
      <c r="U18" s="158">
        <f>SUMIFS('业务科室人工时台账登记表(按人按月取数法)'!$U$5:$U$1048576,'业务科室人工时台账登记表(按人按月取数法)'!$B$5:$B$1048576,2,'业务科室人工时台账登记表(按人按月取数法)'!$D$5:$D$1048576,'（一）基础数据表1_业务科室及项目成本人工时累计数 '!C18)</f>
        <v>0</v>
      </c>
      <c r="V18" s="158">
        <f>SUMIFS('业务科室人工时台账登记表(按人按月取数法)'!$V$5:$V$1048576,'业务科室人工时台账登记表(按人按月取数法)'!$B$5:$B$1048576,2,'业务科室人工时台账登记表(按人按月取数法)'!$D$5:$D$1048576,'（一）基础数据表1_业务科室及项目成本人工时累计数 '!C18)</f>
        <v>0</v>
      </c>
      <c r="W18" s="158">
        <f>SUMIFS('业务科室人工时台账登记表(按人按月取数法)'!$W$5:$W$1048576,'业务科室人工时台账登记表(按人按月取数法)'!$B$5:$B$1048576,2,'业务科室人工时台账登记表(按人按月取数法)'!$D$5:$D$1048576,'（一）基础数据表1_业务科室及项目成本人工时累计数 '!C18)</f>
        <v>1</v>
      </c>
      <c r="X18" s="158">
        <f>SUMIFS('业务科室人工时台账登记表(按人按月取数法)'!$X$5:$X$1048576,'业务科室人工时台账登记表(按人按月取数法)'!$B$5:$B$1048576,2,'业务科室人工时台账登记表(按人按月取数法)'!$D$5:$D$1048576,'（一）基础数据表1_业务科室及项目成本人工时累计数 '!C18)</f>
        <v>1</v>
      </c>
      <c r="Y18" s="158">
        <f>SUMIFS('业务科室人工时台账登记表(按人按月取数法)'!$Y$5:$Y$1048576,'业务科室人工时台账登记表(按人按月取数法)'!$B$5:$B$1048576,2,'业务科室人工时台账登记表(按人按月取数法)'!$D$5:$D$1048576,'（一）基础数据表1_业务科室及项目成本人工时累计数 '!C18)</f>
        <v>100</v>
      </c>
      <c r="Z18" s="36"/>
    </row>
    <row r="19" spans="1:26" x14ac:dyDescent="0.15">
      <c r="A19" s="32">
        <v>2023</v>
      </c>
      <c r="B19" s="32">
        <v>2</v>
      </c>
      <c r="C19" s="40" t="s">
        <v>80</v>
      </c>
      <c r="D19" s="49">
        <f t="shared" si="8"/>
        <v>7.4999999999999997E-2</v>
      </c>
      <c r="E19" s="158">
        <f t="shared" si="5"/>
        <v>735</v>
      </c>
      <c r="F19" s="158">
        <f t="shared" si="6"/>
        <v>0</v>
      </c>
      <c r="G19" s="158">
        <f t="shared" si="7"/>
        <v>0</v>
      </c>
      <c r="H19" s="158">
        <f>SUMIFS('业务科室人工时台账登记表(按人按月取数法)'!$H$5:$H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I19" s="158">
        <f>SUMIFS('业务科室人工时台账登记表(按人按月取数法)'!$I$5:$I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J19" s="158">
        <f>SUMIFS('业务科室人工时台账登记表(按人按月取数法)'!$J$5:$J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K19" s="158">
        <f>SUMIFS('业务科室人工时台账登记表(按人按月取数法)'!$K$5:$K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L19" s="158">
        <f>SUMIFS('业务科室人工时台账登记表(按人按月取数法)'!$L$5:$L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M19" s="158">
        <f>SUMIFS('业务科室人工时台账登记表(按人按月取数法)'!$M$5:$M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N19" s="158">
        <f>SUMIFS('业务科室人工时台账登记表(按人按月取数法)'!$N$5:$N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O19" s="158">
        <f>SUMIFS('业务科室人工时台账登记表(按人按月取数法)'!$O$5:$O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P19" s="158">
        <f>SUMIFS('业务科室人工时台账登记表(按人按月取数法)'!$P$5:$P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Q19" s="158">
        <f>SUMIFS('业务科室人工时台账登记表(按人按月取数法)'!$Q$5:$Q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R19" s="158">
        <f>SUMIFS('业务科室人工时台账登记表(按人按月取数法)'!$R$5:$R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S19" s="158">
        <f>SUMIFS('业务科室人工时台账登记表(按人按月取数法)'!$S$5:$S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T19" s="158">
        <f>SUMIFS('业务科室人工时台账登记表(按人按月取数法)'!$T$5:$T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U19" s="158">
        <f>SUMIFS('业务科室人工时台账登记表(按人按月取数法)'!$U$5:$U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V19" s="158">
        <f>SUMIFS('业务科室人工时台账登记表(按人按月取数法)'!$V$5:$V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W19" s="158">
        <f>SUMIFS('业务科室人工时台账登记表(按人按月取数法)'!$W$5:$W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X19" s="158">
        <f>SUMIFS('业务科室人工时台账登记表(按人按月取数法)'!$X$5:$X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Y19" s="158">
        <f>SUMIFS('业务科室人工时台账登记表(按人按月取数法)'!$Y$5:$Y$1048576,'业务科室人工时台账登记表(按人按月取数法)'!$B$5:$B$1048576,2,'业务科室人工时台账登记表(按人按月取数法)'!$D$5:$D$1048576,'（一）基础数据表1_业务科室及项目成本人工时累计数 '!C19)</f>
        <v>0</v>
      </c>
      <c r="Z19" s="36"/>
    </row>
    <row r="20" spans="1:26" x14ac:dyDescent="0.15">
      <c r="A20" s="32">
        <v>2023</v>
      </c>
      <c r="B20" s="32">
        <v>2</v>
      </c>
      <c r="C20" s="36" t="s">
        <v>41</v>
      </c>
      <c r="D20" s="49">
        <f t="shared" si="8"/>
        <v>7.4899999999999994E-2</v>
      </c>
      <c r="E20" s="158">
        <f t="shared" si="5"/>
        <v>734</v>
      </c>
      <c r="F20" s="158">
        <f t="shared" si="6"/>
        <v>0</v>
      </c>
      <c r="G20" s="158">
        <f t="shared" si="7"/>
        <v>0</v>
      </c>
      <c r="H20" s="158">
        <f>SUMIFS('业务科室人工时台账登记表(按人按月取数法)'!$H$5:$H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I20" s="158">
        <f>SUMIFS('业务科室人工时台账登记表(按人按月取数法)'!$I$5:$I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J20" s="158">
        <f>SUMIFS('业务科室人工时台账登记表(按人按月取数法)'!$J$5:$J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K20" s="158">
        <f>SUMIFS('业务科室人工时台账登记表(按人按月取数法)'!$K$5:$K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L20" s="158">
        <f>SUMIFS('业务科室人工时台账登记表(按人按月取数法)'!$L$5:$L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M20" s="158">
        <f>SUMIFS('业务科室人工时台账登记表(按人按月取数法)'!$M$5:$M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N20" s="158">
        <f>SUMIFS('业务科室人工时台账登记表(按人按月取数法)'!$N$5:$N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O20" s="158">
        <f>SUMIFS('业务科室人工时台账登记表(按人按月取数法)'!$O$5:$O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P20" s="158">
        <f>SUMIFS('业务科室人工时台账登记表(按人按月取数法)'!$P$5:$P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Q20" s="158">
        <f>SUMIFS('业务科室人工时台账登记表(按人按月取数法)'!$Q$5:$Q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R20" s="158">
        <f>SUMIFS('业务科室人工时台账登记表(按人按月取数法)'!$R$5:$R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S20" s="158">
        <f>SUMIFS('业务科室人工时台账登记表(按人按月取数法)'!$S$5:$S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T20" s="158">
        <f>SUMIFS('业务科室人工时台账登记表(按人按月取数法)'!$T$5:$T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U20" s="158">
        <f>SUMIFS('业务科室人工时台账登记表(按人按月取数法)'!$U$5:$U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V20" s="158">
        <f>SUMIFS('业务科室人工时台账登记表(按人按月取数法)'!$V$5:$V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W20" s="158">
        <f>SUMIFS('业务科室人工时台账登记表(按人按月取数法)'!$W$5:$W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X20" s="158">
        <f>SUMIFS('业务科室人工时台账登记表(按人按月取数法)'!$X$5:$X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Y20" s="158">
        <f>SUMIFS('业务科室人工时台账登记表(按人按月取数法)'!$Y$5:$Y$1048576,'业务科室人工时台账登记表(按人按月取数法)'!$B$5:$B$1048576,2,'业务科室人工时台账登记表(按人按月取数法)'!$D$5:$D$1048576,'（一）基础数据表1_业务科室及项目成本人工时累计数 '!C20)</f>
        <v>0</v>
      </c>
      <c r="Z20" s="36"/>
    </row>
    <row r="21" spans="1:26" x14ac:dyDescent="0.15">
      <c r="A21" s="32">
        <v>2023</v>
      </c>
      <c r="B21" s="32">
        <v>2</v>
      </c>
      <c r="C21" s="36" t="s">
        <v>42</v>
      </c>
      <c r="D21" s="49">
        <f t="shared" si="8"/>
        <v>6.1499999999999999E-2</v>
      </c>
      <c r="E21" s="158">
        <f t="shared" si="5"/>
        <v>603</v>
      </c>
      <c r="F21" s="158">
        <f t="shared" si="6"/>
        <v>0</v>
      </c>
      <c r="G21" s="158">
        <f t="shared" si="7"/>
        <v>0</v>
      </c>
      <c r="H21" s="158">
        <f>SUMIFS('业务科室人工时台账登记表(按人按月取数法)'!$H$5:$H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I21" s="158">
        <f>SUMIFS('业务科室人工时台账登记表(按人按月取数法)'!$I$5:$I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J21" s="158">
        <f>SUMIFS('业务科室人工时台账登记表(按人按月取数法)'!$J$5:$J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K21" s="158">
        <f>SUMIFS('业务科室人工时台账登记表(按人按月取数法)'!$K$5:$K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L21" s="158">
        <f>SUMIFS('业务科室人工时台账登记表(按人按月取数法)'!$L$5:$L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M21" s="158">
        <f>SUMIFS('业务科室人工时台账登记表(按人按月取数法)'!$M$5:$M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N21" s="158">
        <f>SUMIFS('业务科室人工时台账登记表(按人按月取数法)'!$N$5:$N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O21" s="158">
        <f>SUMIFS('业务科室人工时台账登记表(按人按月取数法)'!$O$5:$O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P21" s="158">
        <f>SUMIFS('业务科室人工时台账登记表(按人按月取数法)'!$P$5:$P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Q21" s="158">
        <f>SUMIFS('业务科室人工时台账登记表(按人按月取数法)'!$Q$5:$Q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R21" s="158">
        <f>SUMIFS('业务科室人工时台账登记表(按人按月取数法)'!$R$5:$R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S21" s="158">
        <f>SUMIFS('业务科室人工时台账登记表(按人按月取数法)'!$S$5:$S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T21" s="158">
        <f>SUMIFS('业务科室人工时台账登记表(按人按月取数法)'!$T$5:$T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U21" s="158">
        <f>SUMIFS('业务科室人工时台账登记表(按人按月取数法)'!$U$5:$U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V21" s="158">
        <f>SUMIFS('业务科室人工时台账登记表(按人按月取数法)'!$V$5:$V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W21" s="158">
        <f>SUMIFS('业务科室人工时台账登记表(按人按月取数法)'!$W$5:$W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X21" s="158">
        <f>SUMIFS('业务科室人工时台账登记表(按人按月取数法)'!$X$5:$X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Y21" s="158">
        <f>SUMIFS('业务科室人工时台账登记表(按人按月取数法)'!$Y$5:$Y$1048576,'业务科室人工时台账登记表(按人按月取数法)'!$B$5:$B$1048576,2,'业务科室人工时台账登记表(按人按月取数法)'!$D$5:$D$1048576,'（一）基础数据表1_业务科室及项目成本人工时累计数 '!C21)</f>
        <v>0</v>
      </c>
      <c r="Z21" s="36"/>
    </row>
    <row r="22" spans="1:26" x14ac:dyDescent="0.15">
      <c r="A22" s="32">
        <v>2023</v>
      </c>
      <c r="B22" s="32">
        <v>2</v>
      </c>
      <c r="C22" s="36" t="s">
        <v>43</v>
      </c>
      <c r="D22" s="49">
        <f t="shared" si="8"/>
        <v>7.4700000000000003E-2</v>
      </c>
      <c r="E22" s="158">
        <f t="shared" si="5"/>
        <v>732</v>
      </c>
      <c r="F22" s="158">
        <f t="shared" si="6"/>
        <v>0</v>
      </c>
      <c r="G22" s="158">
        <f t="shared" si="7"/>
        <v>0</v>
      </c>
      <c r="H22" s="158">
        <f>SUMIFS('业务科室人工时台账登记表(按人按月取数法)'!$H$5:$H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I22" s="158">
        <f>SUMIFS('业务科室人工时台账登记表(按人按月取数法)'!$I$5:$I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J22" s="158">
        <f>SUMIFS('业务科室人工时台账登记表(按人按月取数法)'!$J$5:$J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K22" s="158">
        <f>SUMIFS('业务科室人工时台账登记表(按人按月取数法)'!$K$5:$K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L22" s="158">
        <f>SUMIFS('业务科室人工时台账登记表(按人按月取数法)'!$L$5:$L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M22" s="158">
        <f>SUMIFS('业务科室人工时台账登记表(按人按月取数法)'!$M$5:$M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N22" s="158">
        <f>SUMIFS('业务科室人工时台账登记表(按人按月取数法)'!$N$5:$N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O22" s="158">
        <f>SUMIFS('业务科室人工时台账登记表(按人按月取数法)'!$O$5:$O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P22" s="158">
        <f>SUMIFS('业务科室人工时台账登记表(按人按月取数法)'!$P$5:$P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Q22" s="158">
        <f>SUMIFS('业务科室人工时台账登记表(按人按月取数法)'!$Q$5:$Q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R22" s="158">
        <f>SUMIFS('业务科室人工时台账登记表(按人按月取数法)'!$R$5:$R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S22" s="158">
        <f>SUMIFS('业务科室人工时台账登记表(按人按月取数法)'!$S$5:$S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T22" s="158">
        <f>SUMIFS('业务科室人工时台账登记表(按人按月取数法)'!$T$5:$T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U22" s="158">
        <f>SUMIFS('业务科室人工时台账登记表(按人按月取数法)'!$U$5:$U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V22" s="158">
        <f>SUMIFS('业务科室人工时台账登记表(按人按月取数法)'!$V$5:$V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W22" s="158">
        <f>SUMIFS('业务科室人工时台账登记表(按人按月取数法)'!$W$5:$W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X22" s="158">
        <f>SUMIFS('业务科室人工时台账登记表(按人按月取数法)'!$X$5:$X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Y22" s="158">
        <f>SUMIFS('业务科室人工时台账登记表(按人按月取数法)'!$Y$5:$Y$1048576,'业务科室人工时台账登记表(按人按月取数法)'!$B$5:$B$1048576,2,'业务科室人工时台账登记表(按人按月取数法)'!$D$5:$D$1048576,'（一）基础数据表1_业务科室及项目成本人工时累计数 '!C22)</f>
        <v>0</v>
      </c>
      <c r="Z22" s="36"/>
    </row>
    <row r="23" spans="1:26" x14ac:dyDescent="0.15">
      <c r="A23" s="32">
        <v>2023</v>
      </c>
      <c r="B23" s="32">
        <v>2</v>
      </c>
      <c r="C23" s="36" t="s">
        <v>37</v>
      </c>
      <c r="D23" s="49">
        <f t="shared" si="8"/>
        <v>7.1599999999999997E-2</v>
      </c>
      <c r="E23" s="158">
        <f t="shared" si="5"/>
        <v>702</v>
      </c>
      <c r="F23" s="158">
        <f t="shared" si="6"/>
        <v>0</v>
      </c>
      <c r="G23" s="158">
        <f t="shared" si="7"/>
        <v>0</v>
      </c>
      <c r="H23" s="158">
        <f>SUMIFS('业务科室人工时台账登记表(按人按月取数法)'!$H$5:$H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I23" s="158">
        <f>SUMIFS('业务科室人工时台账登记表(按人按月取数法)'!$I$5:$I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J23" s="158">
        <f>SUMIFS('业务科室人工时台账登记表(按人按月取数法)'!$J$5:$J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K23" s="158">
        <f>SUMIFS('业务科室人工时台账登记表(按人按月取数法)'!$K$5:$K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L23" s="158">
        <f>SUMIFS('业务科室人工时台账登记表(按人按月取数法)'!$L$5:$L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M23" s="158">
        <f>SUMIFS('业务科室人工时台账登记表(按人按月取数法)'!$M$5:$M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N23" s="158">
        <f>SUMIFS('业务科室人工时台账登记表(按人按月取数法)'!$N$5:$N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O23" s="158">
        <f>SUMIFS('业务科室人工时台账登记表(按人按月取数法)'!$O$5:$O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P23" s="158">
        <f>SUMIFS('业务科室人工时台账登记表(按人按月取数法)'!$P$5:$P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Q23" s="158">
        <f>SUMIFS('业务科室人工时台账登记表(按人按月取数法)'!$Q$5:$Q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R23" s="158">
        <f>SUMIFS('业务科室人工时台账登记表(按人按月取数法)'!$R$5:$R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S23" s="158">
        <f>SUMIFS('业务科室人工时台账登记表(按人按月取数法)'!$S$5:$S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T23" s="158">
        <f>SUMIFS('业务科室人工时台账登记表(按人按月取数法)'!$T$5:$T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U23" s="158">
        <f>SUMIFS('业务科室人工时台账登记表(按人按月取数法)'!$U$5:$U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V23" s="158">
        <f>SUMIFS('业务科室人工时台账登记表(按人按月取数法)'!$V$5:$V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W23" s="158">
        <f>SUMIFS('业务科室人工时台账登记表(按人按月取数法)'!$W$5:$W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X23" s="158">
        <f>SUMIFS('业务科室人工时台账登记表(按人按月取数法)'!$X$5:$X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Y23" s="158">
        <f>SUMIFS('业务科室人工时台账登记表(按人按月取数法)'!$Y$5:$Y$1048576,'业务科室人工时台账登记表(按人按月取数法)'!$B$5:$B$1048576,2,'业务科室人工时台账登记表(按人按月取数法)'!$D$5:$D$1048576,'（一）基础数据表1_业务科室及项目成本人工时累计数 '!C23)</f>
        <v>0</v>
      </c>
      <c r="Z23" s="36"/>
    </row>
    <row r="24" spans="1:26" x14ac:dyDescent="0.15">
      <c r="A24" s="32">
        <v>2023</v>
      </c>
      <c r="B24" s="32">
        <v>2</v>
      </c>
      <c r="C24" s="36" t="s">
        <v>39</v>
      </c>
      <c r="D24" s="49">
        <f t="shared" si="8"/>
        <v>7.3300000000000004E-2</v>
      </c>
      <c r="E24" s="158">
        <f t="shared" si="5"/>
        <v>718</v>
      </c>
      <c r="F24" s="158">
        <f t="shared" si="6"/>
        <v>0</v>
      </c>
      <c r="G24" s="158">
        <f t="shared" si="7"/>
        <v>0</v>
      </c>
      <c r="H24" s="158">
        <f>SUMIFS('业务科室人工时台账登记表(按人按月取数法)'!$H$5:$H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I24" s="158">
        <f>SUMIFS('业务科室人工时台账登记表(按人按月取数法)'!$I$5:$I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J24" s="158">
        <f>SUMIFS('业务科室人工时台账登记表(按人按月取数法)'!$J$5:$J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K24" s="158">
        <f>SUMIFS('业务科室人工时台账登记表(按人按月取数法)'!$K$5:$K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L24" s="158">
        <f>SUMIFS('业务科室人工时台账登记表(按人按月取数法)'!$L$5:$L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M24" s="158">
        <f>SUMIFS('业务科室人工时台账登记表(按人按月取数法)'!$M$5:$M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N24" s="158">
        <f>SUMIFS('业务科室人工时台账登记表(按人按月取数法)'!$N$5:$N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O24" s="158">
        <f>SUMIFS('业务科室人工时台账登记表(按人按月取数法)'!$O$5:$O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P24" s="158">
        <f>SUMIFS('业务科室人工时台账登记表(按人按月取数法)'!$P$5:$P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Q24" s="158">
        <f>SUMIFS('业务科室人工时台账登记表(按人按月取数法)'!$Q$5:$Q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R24" s="158">
        <f>SUMIFS('业务科室人工时台账登记表(按人按月取数法)'!$R$5:$R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S24" s="158">
        <f>SUMIFS('业务科室人工时台账登记表(按人按月取数法)'!$S$5:$S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T24" s="158">
        <f>SUMIFS('业务科室人工时台账登记表(按人按月取数法)'!$T$5:$T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U24" s="158">
        <f>SUMIFS('业务科室人工时台账登记表(按人按月取数法)'!$U$5:$U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V24" s="158">
        <f>SUMIFS('业务科室人工时台账登记表(按人按月取数法)'!$V$5:$V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W24" s="158">
        <f>SUMIFS('业务科室人工时台账登记表(按人按月取数法)'!$W$5:$W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X24" s="158">
        <f>SUMIFS('业务科室人工时台账登记表(按人按月取数法)'!$X$5:$X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Y24" s="158">
        <f>SUMIFS('业务科室人工时台账登记表(按人按月取数法)'!$Y$5:$Y$1048576,'业务科室人工时台账登记表(按人按月取数法)'!$B$5:$B$1048576,2,'业务科室人工时台账登记表(按人按月取数法)'!$D$5:$D$1048576,'（一）基础数据表1_业务科室及项目成本人工时累计数 '!C24)</f>
        <v>0</v>
      </c>
      <c r="Z24" s="36"/>
    </row>
    <row r="25" spans="1:26" x14ac:dyDescent="0.15">
      <c r="A25" s="32">
        <v>2023</v>
      </c>
      <c r="B25" s="32">
        <v>2</v>
      </c>
      <c r="C25" s="36" t="s">
        <v>71</v>
      </c>
      <c r="D25" s="49">
        <f t="shared" si="8"/>
        <v>7.1099999999999997E-2</v>
      </c>
      <c r="E25" s="158">
        <f t="shared" si="5"/>
        <v>697</v>
      </c>
      <c r="F25" s="158">
        <f t="shared" si="6"/>
        <v>0</v>
      </c>
      <c r="G25" s="158">
        <f t="shared" si="7"/>
        <v>0</v>
      </c>
      <c r="H25" s="158">
        <f>SUMIFS('业务科室人工时台账登记表(按人按月取数法)'!$H$5:$H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I25" s="158">
        <f>SUMIFS('业务科室人工时台账登记表(按人按月取数法)'!$I$5:$I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J25" s="158">
        <f>SUMIFS('业务科室人工时台账登记表(按人按月取数法)'!$J$5:$J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K25" s="158">
        <f>SUMIFS('业务科室人工时台账登记表(按人按月取数法)'!$K$5:$K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L25" s="158">
        <f>SUMIFS('业务科室人工时台账登记表(按人按月取数法)'!$L$5:$L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M25" s="158">
        <f>SUMIFS('业务科室人工时台账登记表(按人按月取数法)'!$M$5:$M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N25" s="158">
        <f>SUMIFS('业务科室人工时台账登记表(按人按月取数法)'!$N$5:$N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O25" s="158">
        <f>SUMIFS('业务科室人工时台账登记表(按人按月取数法)'!$O$5:$O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P25" s="158">
        <f>SUMIFS('业务科室人工时台账登记表(按人按月取数法)'!$P$5:$P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Q25" s="158">
        <f>SUMIFS('业务科室人工时台账登记表(按人按月取数法)'!$Q$5:$Q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R25" s="158">
        <f>SUMIFS('业务科室人工时台账登记表(按人按月取数法)'!$R$5:$R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S25" s="158">
        <f>SUMIFS('业务科室人工时台账登记表(按人按月取数法)'!$S$5:$S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T25" s="158">
        <f>SUMIFS('业务科室人工时台账登记表(按人按月取数法)'!$T$5:$T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U25" s="158">
        <f>SUMIFS('业务科室人工时台账登记表(按人按月取数法)'!$U$5:$U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V25" s="158">
        <f>SUMIFS('业务科室人工时台账登记表(按人按月取数法)'!$V$5:$V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W25" s="158">
        <f>SUMIFS('业务科室人工时台账登记表(按人按月取数法)'!$W$5:$W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X25" s="158">
        <f>SUMIFS('业务科室人工时台账登记表(按人按月取数法)'!$X$5:$X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Y25" s="158">
        <f>SUMIFS('业务科室人工时台账登记表(按人按月取数法)'!$Y$5:$Y$1048576,'业务科室人工时台账登记表(按人按月取数法)'!$B$5:$B$1048576,2,'业务科室人工时台账登记表(按人按月取数法)'!$D$5:$D$1048576,'（一）基础数据表1_业务科室及项目成本人工时累计数 '!C25)</f>
        <v>0</v>
      </c>
      <c r="Z25" s="36"/>
    </row>
    <row r="26" spans="1:26" x14ac:dyDescent="0.15">
      <c r="A26" s="32">
        <v>2023</v>
      </c>
      <c r="B26" s="32">
        <v>2</v>
      </c>
      <c r="C26" s="36" t="s">
        <v>72</v>
      </c>
      <c r="D26" s="49">
        <f t="shared" si="8"/>
        <v>7.5200000000000003E-2</v>
      </c>
      <c r="E26" s="158">
        <f t="shared" si="5"/>
        <v>737</v>
      </c>
      <c r="F26" s="158">
        <f t="shared" si="6"/>
        <v>0</v>
      </c>
      <c r="G26" s="158">
        <f t="shared" si="7"/>
        <v>0</v>
      </c>
      <c r="H26" s="158">
        <f>SUMIFS('业务科室人工时台账登记表(按人按月取数法)'!$H$5:$H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I26" s="158">
        <f>SUMIFS('业务科室人工时台账登记表(按人按月取数法)'!$I$5:$I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J26" s="158">
        <f>SUMIFS('业务科室人工时台账登记表(按人按月取数法)'!$J$5:$J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K26" s="158">
        <f>SUMIFS('业务科室人工时台账登记表(按人按月取数法)'!$K$5:$K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L26" s="158">
        <f>SUMIFS('业务科室人工时台账登记表(按人按月取数法)'!$L$5:$L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M26" s="158">
        <f>SUMIFS('业务科室人工时台账登记表(按人按月取数法)'!$M$5:$M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N26" s="158">
        <f>SUMIFS('业务科室人工时台账登记表(按人按月取数法)'!$N$5:$N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O26" s="158">
        <f>SUMIFS('业务科室人工时台账登记表(按人按月取数法)'!$O$5:$O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P26" s="158">
        <f>SUMIFS('业务科室人工时台账登记表(按人按月取数法)'!$P$5:$P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Q26" s="158">
        <f>SUMIFS('业务科室人工时台账登记表(按人按月取数法)'!$Q$5:$Q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R26" s="158">
        <f>SUMIFS('业务科室人工时台账登记表(按人按月取数法)'!$R$5:$R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S26" s="158">
        <f>SUMIFS('业务科室人工时台账登记表(按人按月取数法)'!$S$5:$S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T26" s="158">
        <f>SUMIFS('业务科室人工时台账登记表(按人按月取数法)'!$T$5:$T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U26" s="158">
        <f>SUMIFS('业务科室人工时台账登记表(按人按月取数法)'!$U$5:$U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V26" s="158">
        <f>SUMIFS('业务科室人工时台账登记表(按人按月取数法)'!$V$5:$V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W26" s="158">
        <f>SUMIFS('业务科室人工时台账登记表(按人按月取数法)'!$W$5:$W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X26" s="158">
        <f>SUMIFS('业务科室人工时台账登记表(按人按月取数法)'!$X$5:$X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Y26" s="158">
        <f>SUMIFS('业务科室人工时台账登记表(按人按月取数法)'!$Y$5:$Y$1048576,'业务科室人工时台账登记表(按人按月取数法)'!$B$5:$B$1048576,2,'业务科室人工时台账登记表(按人按月取数法)'!$D$5:$D$1048576,'（一）基础数据表1_业务科室及项目成本人工时累计数 '!C26)</f>
        <v>0</v>
      </c>
      <c r="Z26" s="36"/>
    </row>
    <row r="27" spans="1:26" x14ac:dyDescent="0.15">
      <c r="A27" s="32">
        <v>2023</v>
      </c>
      <c r="B27" s="32">
        <v>2</v>
      </c>
      <c r="C27" s="92" t="s">
        <v>321</v>
      </c>
      <c r="D27" s="59">
        <f>SUM(D17:D26)</f>
        <v>1</v>
      </c>
      <c r="E27" s="158">
        <f>SUM(E17:E26)</f>
        <v>9798</v>
      </c>
      <c r="F27" s="158">
        <f t="shared" ref="F27:Y27" si="9">SUM(F17:F26)</f>
        <v>1349</v>
      </c>
      <c r="G27" s="158">
        <f t="shared" si="9"/>
        <v>440</v>
      </c>
      <c r="H27" s="158">
        <f t="shared" si="9"/>
        <v>240</v>
      </c>
      <c r="I27" s="158">
        <f t="shared" si="9"/>
        <v>200</v>
      </c>
      <c r="J27" s="158">
        <f t="shared" si="9"/>
        <v>0</v>
      </c>
      <c r="K27" s="158">
        <f t="shared" si="9"/>
        <v>0</v>
      </c>
      <c r="L27" s="158">
        <f t="shared" si="9"/>
        <v>0</v>
      </c>
      <c r="M27" s="158">
        <f t="shared" si="9"/>
        <v>0</v>
      </c>
      <c r="N27" s="158">
        <f t="shared" si="9"/>
        <v>0</v>
      </c>
      <c r="O27" s="158">
        <f t="shared" si="9"/>
        <v>0</v>
      </c>
      <c r="P27" s="158">
        <f>SUM(P17:P26)</f>
        <v>300</v>
      </c>
      <c r="Q27" s="158">
        <f t="shared" si="9"/>
        <v>400</v>
      </c>
      <c r="R27" s="158">
        <f t="shared" si="9"/>
        <v>2</v>
      </c>
      <c r="S27" s="158">
        <f t="shared" si="9"/>
        <v>2</v>
      </c>
      <c r="T27" s="158">
        <f t="shared" si="9"/>
        <v>0</v>
      </c>
      <c r="U27" s="158">
        <f t="shared" si="9"/>
        <v>0</v>
      </c>
      <c r="V27" s="158">
        <f t="shared" si="9"/>
        <v>0</v>
      </c>
      <c r="W27" s="158">
        <f t="shared" si="9"/>
        <v>3</v>
      </c>
      <c r="X27" s="158">
        <f t="shared" si="9"/>
        <v>2</v>
      </c>
      <c r="Y27" s="158">
        <f t="shared" si="9"/>
        <v>200</v>
      </c>
      <c r="Z27" s="36"/>
    </row>
    <row r="28" spans="1:26" x14ac:dyDescent="0.15">
      <c r="A28" s="32">
        <v>2023</v>
      </c>
      <c r="B28" s="32">
        <v>3</v>
      </c>
      <c r="C28" s="36" t="s">
        <v>36</v>
      </c>
      <c r="D28" s="49">
        <f>E28/$E$38</f>
        <v>0.2049</v>
      </c>
      <c r="E28" s="158">
        <f t="shared" ref="E28:E37" si="10">E17+F28</f>
        <v>2008</v>
      </c>
      <c r="F28" s="158">
        <f t="shared" ref="F28:F37" si="11">SUM(H28:Y28)</f>
        <v>0</v>
      </c>
      <c r="G28" s="158">
        <f t="shared" ref="G28:G37" si="12">SUM(H28:N28)</f>
        <v>0</v>
      </c>
      <c r="H28" s="158">
        <f>SUMIFS('业务科室人工时台账登记表(按人按月取数法)'!$H$5:$H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I28" s="158">
        <f>SUMIFS('业务科室人工时台账登记表(按人按月取数法)'!$I$5:$I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J28" s="158">
        <f>SUMIFS('业务科室人工时台账登记表(按人按月取数法)'!$J$5:$J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K28" s="158">
        <f>SUMIFS('业务科室人工时台账登记表(按人按月取数法)'!$K$5:$K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L28" s="158">
        <f>SUMIFS('业务科室人工时台账登记表(按人按月取数法)'!$L$5:$L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M28" s="158">
        <f>SUMIFS('业务科室人工时台账登记表(按人按月取数法)'!$M$5:$M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N28" s="158">
        <f>SUMIFS('业务科室人工时台账登记表(按人按月取数法)'!$N$5:$N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O28" s="158">
        <f>SUMIFS('业务科室人工时台账登记表(按人按月取数法)'!$O$5:$O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P28" s="158">
        <f>SUMIFS('业务科室人工时台账登记表(按人按月取数法)'!$P$5:$P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Q28" s="158">
        <f>SUMIFS('业务科室人工时台账登记表(按人按月取数法)'!$Q$5:$Q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R28" s="158">
        <f>SUMIFS('业务科室人工时台账登记表(按人按月取数法)'!$R$5:$R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S28" s="158">
        <f>SUMIFS('业务科室人工时台账登记表(按人按月取数法)'!$S$5:$S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T28" s="158">
        <f>SUMIFS('业务科室人工时台账登记表(按人按月取数法)'!$T$5:$T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U28" s="158">
        <f>SUMIFS('业务科室人工时台账登记表(按人按月取数法)'!$U$5:$U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V28" s="158">
        <f>SUMIFS('业务科室人工时台账登记表(按人按月取数法)'!$V$5:$V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W28" s="158">
        <f>SUMIFS('业务科室人工时台账登记表(按人按月取数法)'!$W$5:$W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X28" s="158">
        <f>SUMIFS('业务科室人工时台账登记表(按人按月取数法)'!$X$5:$X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Y28" s="158">
        <f>SUMIFS('业务科室人工时台账登记表(按人按月取数法)'!$Y$5:$Y$1048576,'业务科室人工时台账登记表(按人按月取数法)'!$B$5:$B$1048576,3,'业务科室人工时台账登记表(按人按月取数法)'!$D$5:$D$1048576,'（一）基础数据表1_业务科室及项目成本人工时累计数 '!C28)</f>
        <v>0</v>
      </c>
      <c r="Z28" s="160"/>
    </row>
    <row r="29" spans="1:26" x14ac:dyDescent="0.15">
      <c r="A29" s="32">
        <v>2023</v>
      </c>
      <c r="B29" s="32">
        <v>3</v>
      </c>
      <c r="C29" s="36" t="s">
        <v>38</v>
      </c>
      <c r="D29" s="49">
        <f t="shared" ref="D29:D37" si="13">E29/$E$38</f>
        <v>0.21759999999999999</v>
      </c>
      <c r="E29" s="158">
        <f t="shared" si="10"/>
        <v>2132</v>
      </c>
      <c r="F29" s="158">
        <f t="shared" si="11"/>
        <v>0</v>
      </c>
      <c r="G29" s="158">
        <f t="shared" si="12"/>
        <v>0</v>
      </c>
      <c r="H29" s="158">
        <f>SUMIFS('业务科室人工时台账登记表(按人按月取数法)'!$H$5:$H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I29" s="158">
        <f>SUMIFS('业务科室人工时台账登记表(按人按月取数法)'!$I$5:$I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J29" s="158">
        <f>SUMIFS('业务科室人工时台账登记表(按人按月取数法)'!$J$5:$J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K29" s="158">
        <f>SUMIFS('业务科室人工时台账登记表(按人按月取数法)'!$K$5:$K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L29" s="158">
        <f>SUMIFS('业务科室人工时台账登记表(按人按月取数法)'!$L$5:$L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M29" s="158">
        <f>SUMIFS('业务科室人工时台账登记表(按人按月取数法)'!$M$5:$M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N29" s="158">
        <f>SUMIFS('业务科室人工时台账登记表(按人按月取数法)'!$N$5:$N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O29" s="158">
        <f>SUMIFS('业务科室人工时台账登记表(按人按月取数法)'!$O$5:$O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P29" s="158">
        <f>SUMIFS('业务科室人工时台账登记表(按人按月取数法)'!$P$5:$P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Q29" s="158">
        <f>SUMIFS('业务科室人工时台账登记表(按人按月取数法)'!$Q$5:$Q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R29" s="158">
        <f>SUMIFS('业务科室人工时台账登记表(按人按月取数法)'!$R$5:$R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S29" s="158">
        <f>SUMIFS('业务科室人工时台账登记表(按人按月取数法)'!$S$5:$S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T29" s="158">
        <f>SUMIFS('业务科室人工时台账登记表(按人按月取数法)'!$T$5:$T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U29" s="158">
        <f>SUMIFS('业务科室人工时台账登记表(按人按月取数法)'!$U$5:$U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V29" s="158">
        <f>SUMIFS('业务科室人工时台账登记表(按人按月取数法)'!$V$5:$V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W29" s="158">
        <f>SUMIFS('业务科室人工时台账登记表(按人按月取数法)'!$W$5:$W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X29" s="158">
        <f>SUMIFS('业务科室人工时台账登记表(按人按月取数法)'!$X$5:$X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Y29" s="158">
        <f>SUMIFS('业务科室人工时台账登记表(按人按月取数法)'!$Y$5:$Y$1048576,'业务科室人工时台账登记表(按人按月取数法)'!$B$5:$B$1048576,3,'业务科室人工时台账登记表(按人按月取数法)'!$D$5:$D$1048576,'（一）基础数据表1_业务科室及项目成本人工时累计数 '!C29)</f>
        <v>0</v>
      </c>
      <c r="Z29" s="160"/>
    </row>
    <row r="30" spans="1:26" x14ac:dyDescent="0.15">
      <c r="A30" s="32">
        <v>2023</v>
      </c>
      <c r="B30" s="32">
        <v>3</v>
      </c>
      <c r="C30" s="40" t="s">
        <v>80</v>
      </c>
      <c r="D30" s="49">
        <f t="shared" si="13"/>
        <v>7.4999999999999997E-2</v>
      </c>
      <c r="E30" s="158">
        <f t="shared" si="10"/>
        <v>735</v>
      </c>
      <c r="F30" s="158">
        <f t="shared" si="11"/>
        <v>0</v>
      </c>
      <c r="G30" s="158">
        <f t="shared" si="12"/>
        <v>0</v>
      </c>
      <c r="H30" s="158">
        <f>SUMIFS('业务科室人工时台账登记表(按人按月取数法)'!$H$5:$H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I30" s="158">
        <f>SUMIFS('业务科室人工时台账登记表(按人按月取数法)'!$I$5:$I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J30" s="158">
        <f>SUMIFS('业务科室人工时台账登记表(按人按月取数法)'!$J$5:$J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K30" s="158">
        <f>SUMIFS('业务科室人工时台账登记表(按人按月取数法)'!$K$5:$K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L30" s="158">
        <f>SUMIFS('业务科室人工时台账登记表(按人按月取数法)'!$L$5:$L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M30" s="158">
        <f>SUMIFS('业务科室人工时台账登记表(按人按月取数法)'!$M$5:$M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N30" s="158">
        <f>SUMIFS('业务科室人工时台账登记表(按人按月取数法)'!$N$5:$N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O30" s="158">
        <f>SUMIFS('业务科室人工时台账登记表(按人按月取数法)'!$O$5:$O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P30" s="158">
        <f>SUMIFS('业务科室人工时台账登记表(按人按月取数法)'!$P$5:$P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Q30" s="158">
        <f>SUMIFS('业务科室人工时台账登记表(按人按月取数法)'!$Q$5:$Q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R30" s="158">
        <f>SUMIFS('业务科室人工时台账登记表(按人按月取数法)'!$R$5:$R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S30" s="158">
        <f>SUMIFS('业务科室人工时台账登记表(按人按月取数法)'!$S$5:$S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T30" s="158">
        <f>SUMIFS('业务科室人工时台账登记表(按人按月取数法)'!$T$5:$T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U30" s="158">
        <f>SUMIFS('业务科室人工时台账登记表(按人按月取数法)'!$U$5:$U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V30" s="158">
        <f>SUMIFS('业务科室人工时台账登记表(按人按月取数法)'!$V$5:$V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W30" s="158">
        <f>SUMIFS('业务科室人工时台账登记表(按人按月取数法)'!$W$5:$W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X30" s="158">
        <f>SUMIFS('业务科室人工时台账登记表(按人按月取数法)'!$X$5:$X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Y30" s="158">
        <f>SUMIFS('业务科室人工时台账登记表(按人按月取数法)'!$Y$5:$Y$1048576,'业务科室人工时台账登记表(按人按月取数法)'!$B$5:$B$1048576,3,'业务科室人工时台账登记表(按人按月取数法)'!$D$5:$D$1048576,'（一）基础数据表1_业务科室及项目成本人工时累计数 '!C30)</f>
        <v>0</v>
      </c>
      <c r="Z30" s="160"/>
    </row>
    <row r="31" spans="1:26" x14ac:dyDescent="0.15">
      <c r="A31" s="32">
        <v>2023</v>
      </c>
      <c r="B31" s="32">
        <v>3</v>
      </c>
      <c r="C31" s="36" t="s">
        <v>41</v>
      </c>
      <c r="D31" s="49">
        <f t="shared" si="13"/>
        <v>7.4899999999999994E-2</v>
      </c>
      <c r="E31" s="158">
        <f t="shared" si="10"/>
        <v>734</v>
      </c>
      <c r="F31" s="158">
        <f t="shared" si="11"/>
        <v>0</v>
      </c>
      <c r="G31" s="158">
        <f t="shared" si="12"/>
        <v>0</v>
      </c>
      <c r="H31" s="158">
        <f>SUMIFS('业务科室人工时台账登记表(按人按月取数法)'!$H$5:$H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I31" s="158">
        <f>SUMIFS('业务科室人工时台账登记表(按人按月取数法)'!$I$5:$I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J31" s="158">
        <f>SUMIFS('业务科室人工时台账登记表(按人按月取数法)'!$J$5:$J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K31" s="158">
        <f>SUMIFS('业务科室人工时台账登记表(按人按月取数法)'!$K$5:$K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L31" s="158">
        <f>SUMIFS('业务科室人工时台账登记表(按人按月取数法)'!$L$5:$L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M31" s="158">
        <f>SUMIFS('业务科室人工时台账登记表(按人按月取数法)'!$M$5:$M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N31" s="158">
        <f>SUMIFS('业务科室人工时台账登记表(按人按月取数法)'!$N$5:$N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O31" s="158">
        <f>SUMIFS('业务科室人工时台账登记表(按人按月取数法)'!$O$5:$O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P31" s="158">
        <f>SUMIFS('业务科室人工时台账登记表(按人按月取数法)'!$P$5:$P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Q31" s="158">
        <f>SUMIFS('业务科室人工时台账登记表(按人按月取数法)'!$Q$5:$Q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R31" s="158">
        <f>SUMIFS('业务科室人工时台账登记表(按人按月取数法)'!$R$5:$R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S31" s="158">
        <f>SUMIFS('业务科室人工时台账登记表(按人按月取数法)'!$S$5:$S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T31" s="158">
        <f>SUMIFS('业务科室人工时台账登记表(按人按月取数法)'!$T$5:$T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U31" s="158">
        <f>SUMIFS('业务科室人工时台账登记表(按人按月取数法)'!$U$5:$U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V31" s="158">
        <f>SUMIFS('业务科室人工时台账登记表(按人按月取数法)'!$V$5:$V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W31" s="158">
        <f>SUMIFS('业务科室人工时台账登记表(按人按月取数法)'!$W$5:$W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X31" s="158">
        <f>SUMIFS('业务科室人工时台账登记表(按人按月取数法)'!$X$5:$X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Y31" s="158">
        <f>SUMIFS('业务科室人工时台账登记表(按人按月取数法)'!$Y$5:$Y$1048576,'业务科室人工时台账登记表(按人按月取数法)'!$B$5:$B$1048576,3,'业务科室人工时台账登记表(按人按月取数法)'!$D$5:$D$1048576,'（一）基础数据表1_业务科室及项目成本人工时累计数 '!C31)</f>
        <v>0</v>
      </c>
      <c r="Z31" s="160"/>
    </row>
    <row r="32" spans="1:26" x14ac:dyDescent="0.15">
      <c r="A32" s="32">
        <v>2023</v>
      </c>
      <c r="B32" s="32">
        <v>3</v>
      </c>
      <c r="C32" s="36" t="s">
        <v>42</v>
      </c>
      <c r="D32" s="49">
        <f t="shared" si="13"/>
        <v>6.1499999999999999E-2</v>
      </c>
      <c r="E32" s="158">
        <f t="shared" si="10"/>
        <v>603</v>
      </c>
      <c r="F32" s="158">
        <f t="shared" si="11"/>
        <v>0</v>
      </c>
      <c r="G32" s="158">
        <f t="shared" si="12"/>
        <v>0</v>
      </c>
      <c r="H32" s="158">
        <f>SUMIFS('业务科室人工时台账登记表(按人按月取数法)'!$H$5:$H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I32" s="158">
        <f>SUMIFS('业务科室人工时台账登记表(按人按月取数法)'!$I$5:$I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J32" s="158">
        <f>SUMIFS('业务科室人工时台账登记表(按人按月取数法)'!$J$5:$J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K32" s="158">
        <f>SUMIFS('业务科室人工时台账登记表(按人按月取数法)'!$K$5:$K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L32" s="158">
        <f>SUMIFS('业务科室人工时台账登记表(按人按月取数法)'!$L$5:$L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M32" s="158">
        <f>SUMIFS('业务科室人工时台账登记表(按人按月取数法)'!$M$5:$M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N32" s="158">
        <f>SUMIFS('业务科室人工时台账登记表(按人按月取数法)'!$N$5:$N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O32" s="158">
        <f>SUMIFS('业务科室人工时台账登记表(按人按月取数法)'!$O$5:$O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P32" s="158">
        <f>SUMIFS('业务科室人工时台账登记表(按人按月取数法)'!$P$5:$P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Q32" s="158">
        <f>SUMIFS('业务科室人工时台账登记表(按人按月取数法)'!$Q$5:$Q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R32" s="158">
        <f>SUMIFS('业务科室人工时台账登记表(按人按月取数法)'!$R$5:$R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S32" s="158">
        <f>SUMIFS('业务科室人工时台账登记表(按人按月取数法)'!$S$5:$S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T32" s="158">
        <f>SUMIFS('业务科室人工时台账登记表(按人按月取数法)'!$T$5:$T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U32" s="158">
        <f>SUMIFS('业务科室人工时台账登记表(按人按月取数法)'!$U$5:$U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V32" s="158">
        <f>SUMIFS('业务科室人工时台账登记表(按人按月取数法)'!$V$5:$V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W32" s="158">
        <f>SUMIFS('业务科室人工时台账登记表(按人按月取数法)'!$W$5:$W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X32" s="158">
        <f>SUMIFS('业务科室人工时台账登记表(按人按月取数法)'!$X$5:$X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Y32" s="158">
        <f>SUMIFS('业务科室人工时台账登记表(按人按月取数法)'!$Y$5:$Y$1048576,'业务科室人工时台账登记表(按人按月取数法)'!$B$5:$B$1048576,3,'业务科室人工时台账登记表(按人按月取数法)'!$D$5:$D$1048576,'（一）基础数据表1_业务科室及项目成本人工时累计数 '!C32)</f>
        <v>0</v>
      </c>
      <c r="Z32" s="160"/>
    </row>
    <row r="33" spans="1:26" x14ac:dyDescent="0.15">
      <c r="A33" s="32">
        <v>2023</v>
      </c>
      <c r="B33" s="32">
        <v>3</v>
      </c>
      <c r="C33" s="36" t="s">
        <v>43</v>
      </c>
      <c r="D33" s="49">
        <f t="shared" si="13"/>
        <v>7.4700000000000003E-2</v>
      </c>
      <c r="E33" s="158">
        <f t="shared" si="10"/>
        <v>732</v>
      </c>
      <c r="F33" s="158">
        <f t="shared" si="11"/>
        <v>0</v>
      </c>
      <c r="G33" s="158">
        <f t="shared" si="12"/>
        <v>0</v>
      </c>
      <c r="H33" s="158">
        <f>SUMIFS('业务科室人工时台账登记表(按人按月取数法)'!$H$5:$H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I33" s="158">
        <f>SUMIFS('业务科室人工时台账登记表(按人按月取数法)'!$I$5:$I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J33" s="158">
        <f>SUMIFS('业务科室人工时台账登记表(按人按月取数法)'!$J$5:$J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K33" s="158">
        <f>SUMIFS('业务科室人工时台账登记表(按人按月取数法)'!$K$5:$K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L33" s="158">
        <f>SUMIFS('业务科室人工时台账登记表(按人按月取数法)'!$L$5:$L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M33" s="158">
        <f>SUMIFS('业务科室人工时台账登记表(按人按月取数法)'!$M$5:$M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N33" s="158">
        <f>SUMIFS('业务科室人工时台账登记表(按人按月取数法)'!$N$5:$N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O33" s="158">
        <f>SUMIFS('业务科室人工时台账登记表(按人按月取数法)'!$O$5:$O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P33" s="158">
        <f>SUMIFS('业务科室人工时台账登记表(按人按月取数法)'!$P$5:$P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Q33" s="158">
        <f>SUMIFS('业务科室人工时台账登记表(按人按月取数法)'!$Q$5:$Q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R33" s="158">
        <f>SUMIFS('业务科室人工时台账登记表(按人按月取数法)'!$R$5:$R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S33" s="158">
        <f>SUMIFS('业务科室人工时台账登记表(按人按月取数法)'!$S$5:$S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T33" s="158">
        <f>SUMIFS('业务科室人工时台账登记表(按人按月取数法)'!$T$5:$T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U33" s="158">
        <f>SUMIFS('业务科室人工时台账登记表(按人按月取数法)'!$U$5:$U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V33" s="158">
        <f>SUMIFS('业务科室人工时台账登记表(按人按月取数法)'!$V$5:$V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W33" s="158">
        <f>SUMIFS('业务科室人工时台账登记表(按人按月取数法)'!$W$5:$W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X33" s="158">
        <f>SUMIFS('业务科室人工时台账登记表(按人按月取数法)'!$X$5:$X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Y33" s="158">
        <f>SUMIFS('业务科室人工时台账登记表(按人按月取数法)'!$Y$5:$Y$1048576,'业务科室人工时台账登记表(按人按月取数法)'!$B$5:$B$1048576,3,'业务科室人工时台账登记表(按人按月取数法)'!$D$5:$D$1048576,'（一）基础数据表1_业务科室及项目成本人工时累计数 '!C33)</f>
        <v>0</v>
      </c>
      <c r="Z33" s="160"/>
    </row>
    <row r="34" spans="1:26" x14ac:dyDescent="0.15">
      <c r="A34" s="32">
        <v>2023</v>
      </c>
      <c r="B34" s="32">
        <v>3</v>
      </c>
      <c r="C34" s="36" t="s">
        <v>37</v>
      </c>
      <c r="D34" s="49">
        <f t="shared" si="13"/>
        <v>7.1599999999999997E-2</v>
      </c>
      <c r="E34" s="158">
        <f t="shared" si="10"/>
        <v>702</v>
      </c>
      <c r="F34" s="158">
        <f t="shared" si="11"/>
        <v>0</v>
      </c>
      <c r="G34" s="158">
        <f t="shared" si="12"/>
        <v>0</v>
      </c>
      <c r="H34" s="158">
        <f>SUMIFS('业务科室人工时台账登记表(按人按月取数法)'!$H$5:$H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I34" s="158">
        <f>SUMIFS('业务科室人工时台账登记表(按人按月取数法)'!$I$5:$I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J34" s="158">
        <f>SUMIFS('业务科室人工时台账登记表(按人按月取数法)'!$J$5:$J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K34" s="158">
        <f>SUMIFS('业务科室人工时台账登记表(按人按月取数法)'!$K$5:$K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L34" s="158">
        <f>SUMIFS('业务科室人工时台账登记表(按人按月取数法)'!$L$5:$L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M34" s="158">
        <f>SUMIFS('业务科室人工时台账登记表(按人按月取数法)'!$M$5:$M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N34" s="158">
        <f>SUMIFS('业务科室人工时台账登记表(按人按月取数法)'!$N$5:$N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O34" s="158">
        <f>SUMIFS('业务科室人工时台账登记表(按人按月取数法)'!$O$5:$O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P34" s="158">
        <f>SUMIFS('业务科室人工时台账登记表(按人按月取数法)'!$P$5:$P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Q34" s="158">
        <f>SUMIFS('业务科室人工时台账登记表(按人按月取数法)'!$Q$5:$Q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R34" s="158">
        <f>SUMIFS('业务科室人工时台账登记表(按人按月取数法)'!$R$5:$R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S34" s="158">
        <f>SUMIFS('业务科室人工时台账登记表(按人按月取数法)'!$S$5:$S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T34" s="158">
        <f>SUMIFS('业务科室人工时台账登记表(按人按月取数法)'!$T$5:$T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U34" s="158">
        <f>SUMIFS('业务科室人工时台账登记表(按人按月取数法)'!$U$5:$U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V34" s="158">
        <f>SUMIFS('业务科室人工时台账登记表(按人按月取数法)'!$V$5:$V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W34" s="158">
        <f>SUMIFS('业务科室人工时台账登记表(按人按月取数法)'!$W$5:$W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X34" s="158">
        <f>SUMIFS('业务科室人工时台账登记表(按人按月取数法)'!$X$5:$X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Y34" s="158">
        <f>SUMIFS('业务科室人工时台账登记表(按人按月取数法)'!$Y$5:$Y$1048576,'业务科室人工时台账登记表(按人按月取数法)'!$B$5:$B$1048576,3,'业务科室人工时台账登记表(按人按月取数法)'!$D$5:$D$1048576,'（一）基础数据表1_业务科室及项目成本人工时累计数 '!C34)</f>
        <v>0</v>
      </c>
      <c r="Z34" s="160"/>
    </row>
    <row r="35" spans="1:26" x14ac:dyDescent="0.15">
      <c r="A35" s="32">
        <v>2023</v>
      </c>
      <c r="B35" s="32">
        <v>3</v>
      </c>
      <c r="C35" s="36" t="s">
        <v>39</v>
      </c>
      <c r="D35" s="49">
        <f t="shared" si="13"/>
        <v>7.3300000000000004E-2</v>
      </c>
      <c r="E35" s="158">
        <f t="shared" si="10"/>
        <v>718</v>
      </c>
      <c r="F35" s="158">
        <f t="shared" si="11"/>
        <v>0</v>
      </c>
      <c r="G35" s="158">
        <f t="shared" si="12"/>
        <v>0</v>
      </c>
      <c r="H35" s="158">
        <f>SUMIFS('业务科室人工时台账登记表(按人按月取数法)'!$H$5:$H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I35" s="158">
        <f>SUMIFS('业务科室人工时台账登记表(按人按月取数法)'!$I$5:$I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J35" s="158">
        <f>SUMIFS('业务科室人工时台账登记表(按人按月取数法)'!$J$5:$J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K35" s="158">
        <f>SUMIFS('业务科室人工时台账登记表(按人按月取数法)'!$K$5:$K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L35" s="158">
        <f>SUMIFS('业务科室人工时台账登记表(按人按月取数法)'!$L$5:$L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M35" s="158">
        <f>SUMIFS('业务科室人工时台账登记表(按人按月取数法)'!$M$5:$M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N35" s="158">
        <f>SUMIFS('业务科室人工时台账登记表(按人按月取数法)'!$N$5:$N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O35" s="158">
        <f>SUMIFS('业务科室人工时台账登记表(按人按月取数法)'!$O$5:$O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P35" s="158">
        <f>SUMIFS('业务科室人工时台账登记表(按人按月取数法)'!$P$5:$P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Q35" s="158">
        <f>SUMIFS('业务科室人工时台账登记表(按人按月取数法)'!$Q$5:$Q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R35" s="158">
        <f>SUMIFS('业务科室人工时台账登记表(按人按月取数法)'!$R$5:$R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S35" s="158">
        <f>SUMIFS('业务科室人工时台账登记表(按人按月取数法)'!$S$5:$S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T35" s="158">
        <f>SUMIFS('业务科室人工时台账登记表(按人按月取数法)'!$T$5:$T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U35" s="158">
        <f>SUMIFS('业务科室人工时台账登记表(按人按月取数法)'!$U$5:$U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V35" s="158">
        <f>SUMIFS('业务科室人工时台账登记表(按人按月取数法)'!$V$5:$V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W35" s="158">
        <f>SUMIFS('业务科室人工时台账登记表(按人按月取数法)'!$W$5:$W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X35" s="158">
        <f>SUMIFS('业务科室人工时台账登记表(按人按月取数法)'!$X$5:$X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Y35" s="158">
        <f>SUMIFS('业务科室人工时台账登记表(按人按月取数法)'!$Y$5:$Y$1048576,'业务科室人工时台账登记表(按人按月取数法)'!$B$5:$B$1048576,3,'业务科室人工时台账登记表(按人按月取数法)'!$D$5:$D$1048576,'（一）基础数据表1_业务科室及项目成本人工时累计数 '!C35)</f>
        <v>0</v>
      </c>
      <c r="Z35" s="160"/>
    </row>
    <row r="36" spans="1:26" x14ac:dyDescent="0.15">
      <c r="A36" s="32">
        <v>2023</v>
      </c>
      <c r="B36" s="32">
        <v>3</v>
      </c>
      <c r="C36" s="36" t="s">
        <v>71</v>
      </c>
      <c r="D36" s="49">
        <f t="shared" si="13"/>
        <v>7.1099999999999997E-2</v>
      </c>
      <c r="E36" s="158">
        <f t="shared" si="10"/>
        <v>697</v>
      </c>
      <c r="F36" s="158">
        <f t="shared" si="11"/>
        <v>0</v>
      </c>
      <c r="G36" s="158">
        <f t="shared" si="12"/>
        <v>0</v>
      </c>
      <c r="H36" s="158">
        <f>SUMIFS('业务科室人工时台账登记表(按人按月取数法)'!$H$5:$H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I36" s="158">
        <f>SUMIFS('业务科室人工时台账登记表(按人按月取数法)'!$I$5:$I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J36" s="158">
        <f>SUMIFS('业务科室人工时台账登记表(按人按月取数法)'!$J$5:$J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K36" s="158">
        <f>SUMIFS('业务科室人工时台账登记表(按人按月取数法)'!$K$5:$K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L36" s="158">
        <f>SUMIFS('业务科室人工时台账登记表(按人按月取数法)'!$L$5:$L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M36" s="158">
        <f>SUMIFS('业务科室人工时台账登记表(按人按月取数法)'!$M$5:$M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N36" s="158">
        <f>SUMIFS('业务科室人工时台账登记表(按人按月取数法)'!$N$5:$N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O36" s="158">
        <f>SUMIFS('业务科室人工时台账登记表(按人按月取数法)'!$O$5:$O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P36" s="158">
        <f>SUMIFS('业务科室人工时台账登记表(按人按月取数法)'!$P$5:$P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Q36" s="158">
        <f>SUMIFS('业务科室人工时台账登记表(按人按月取数法)'!$Q$5:$Q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R36" s="158">
        <f>SUMIFS('业务科室人工时台账登记表(按人按月取数法)'!$R$5:$R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S36" s="158">
        <f>SUMIFS('业务科室人工时台账登记表(按人按月取数法)'!$S$5:$S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T36" s="158">
        <f>SUMIFS('业务科室人工时台账登记表(按人按月取数法)'!$T$5:$T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U36" s="158">
        <f>SUMIFS('业务科室人工时台账登记表(按人按月取数法)'!$U$5:$U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V36" s="158">
        <f>SUMIFS('业务科室人工时台账登记表(按人按月取数法)'!$V$5:$V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W36" s="158">
        <f>SUMIFS('业务科室人工时台账登记表(按人按月取数法)'!$W$5:$W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X36" s="158">
        <f>SUMIFS('业务科室人工时台账登记表(按人按月取数法)'!$X$5:$X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Y36" s="158">
        <f>SUMIFS('业务科室人工时台账登记表(按人按月取数法)'!$Y$5:$Y$1048576,'业务科室人工时台账登记表(按人按月取数法)'!$B$5:$B$1048576,3,'业务科室人工时台账登记表(按人按月取数法)'!$D$5:$D$1048576,'（一）基础数据表1_业务科室及项目成本人工时累计数 '!C36)</f>
        <v>0</v>
      </c>
      <c r="Z36" s="160"/>
    </row>
    <row r="37" spans="1:26" x14ac:dyDescent="0.15">
      <c r="A37" s="32">
        <v>2023</v>
      </c>
      <c r="B37" s="32">
        <v>3</v>
      </c>
      <c r="C37" s="36" t="s">
        <v>72</v>
      </c>
      <c r="D37" s="33">
        <f t="shared" si="13"/>
        <v>7.5200000000000003E-2</v>
      </c>
      <c r="E37" s="158">
        <f t="shared" si="10"/>
        <v>737</v>
      </c>
      <c r="F37" s="158">
        <f t="shared" si="11"/>
        <v>0</v>
      </c>
      <c r="G37" s="158">
        <f t="shared" si="12"/>
        <v>0</v>
      </c>
      <c r="H37" s="158">
        <f>SUMIFS('业务科室人工时台账登记表(按人按月取数法)'!$H$5:$H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I37" s="158">
        <f>SUMIFS('业务科室人工时台账登记表(按人按月取数法)'!$I$5:$I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J37" s="158">
        <f>SUMIFS('业务科室人工时台账登记表(按人按月取数法)'!$J$5:$J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K37" s="158">
        <f>SUMIFS('业务科室人工时台账登记表(按人按月取数法)'!$K$5:$K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L37" s="158">
        <f>SUMIFS('业务科室人工时台账登记表(按人按月取数法)'!$L$5:$L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M37" s="158">
        <f>SUMIFS('业务科室人工时台账登记表(按人按月取数法)'!$M$5:$M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N37" s="158">
        <f>SUMIFS('业务科室人工时台账登记表(按人按月取数法)'!$N$5:$N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O37" s="158">
        <f>SUMIFS('业务科室人工时台账登记表(按人按月取数法)'!$O$5:$O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P37" s="158">
        <f>SUMIFS('业务科室人工时台账登记表(按人按月取数法)'!$P$5:$P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Q37" s="158">
        <f>SUMIFS('业务科室人工时台账登记表(按人按月取数法)'!$Q$5:$Q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R37" s="158">
        <f>SUMIFS('业务科室人工时台账登记表(按人按月取数法)'!$R$5:$R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S37" s="158">
        <f>SUMIFS('业务科室人工时台账登记表(按人按月取数法)'!$S$5:$S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T37" s="158">
        <f>SUMIFS('业务科室人工时台账登记表(按人按月取数法)'!$T$5:$T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U37" s="158">
        <f>SUMIFS('业务科室人工时台账登记表(按人按月取数法)'!$U$5:$U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V37" s="158">
        <f>SUMIFS('业务科室人工时台账登记表(按人按月取数法)'!$V$5:$V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W37" s="158">
        <f>SUMIFS('业务科室人工时台账登记表(按人按月取数法)'!$W$5:$W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X37" s="158">
        <f>SUMIFS('业务科室人工时台账登记表(按人按月取数法)'!$X$5:$X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Y37" s="158">
        <f>SUMIFS('业务科室人工时台账登记表(按人按月取数法)'!$Y$5:$Y$1048576,'业务科室人工时台账登记表(按人按月取数法)'!$B$5:$B$1048576,3,'业务科室人工时台账登记表(按人按月取数法)'!$D$5:$D$1048576,'（一）基础数据表1_业务科室及项目成本人工时累计数 '!C37)</f>
        <v>0</v>
      </c>
      <c r="Z37" s="160"/>
    </row>
    <row r="38" spans="1:26" x14ac:dyDescent="0.15">
      <c r="A38" s="32">
        <v>2023</v>
      </c>
      <c r="B38" s="32">
        <v>3</v>
      </c>
      <c r="C38" s="92" t="s">
        <v>321</v>
      </c>
      <c r="D38" s="59">
        <f>SUM(D28:D37)</f>
        <v>1</v>
      </c>
      <c r="E38" s="158">
        <f>SUM(E28:E37)</f>
        <v>9798</v>
      </c>
      <c r="F38" s="158">
        <f t="shared" ref="F38:Y38" si="14">SUM(F28:F37)</f>
        <v>0</v>
      </c>
      <c r="G38" s="158">
        <f t="shared" si="14"/>
        <v>0</v>
      </c>
      <c r="H38" s="158">
        <f t="shared" si="14"/>
        <v>0</v>
      </c>
      <c r="I38" s="158">
        <f t="shared" si="14"/>
        <v>0</v>
      </c>
      <c r="J38" s="158">
        <f t="shared" si="14"/>
        <v>0</v>
      </c>
      <c r="K38" s="158">
        <f t="shared" si="14"/>
        <v>0</v>
      </c>
      <c r="L38" s="158">
        <f t="shared" si="14"/>
        <v>0</v>
      </c>
      <c r="M38" s="158">
        <f t="shared" si="14"/>
        <v>0</v>
      </c>
      <c r="N38" s="158">
        <f t="shared" si="14"/>
        <v>0</v>
      </c>
      <c r="O38" s="158">
        <f t="shared" si="14"/>
        <v>0</v>
      </c>
      <c r="P38" s="158">
        <f>SUM(P28:P37)</f>
        <v>0</v>
      </c>
      <c r="Q38" s="158">
        <f t="shared" si="14"/>
        <v>0</v>
      </c>
      <c r="R38" s="158">
        <f t="shared" si="14"/>
        <v>0</v>
      </c>
      <c r="S38" s="158">
        <f t="shared" si="14"/>
        <v>0</v>
      </c>
      <c r="T38" s="158">
        <f t="shared" si="14"/>
        <v>0</v>
      </c>
      <c r="U38" s="158">
        <f t="shared" si="14"/>
        <v>0</v>
      </c>
      <c r="V38" s="158">
        <f t="shared" si="14"/>
        <v>0</v>
      </c>
      <c r="W38" s="158">
        <f t="shared" si="14"/>
        <v>0</v>
      </c>
      <c r="X38" s="158">
        <f t="shared" si="14"/>
        <v>0</v>
      </c>
      <c r="Y38" s="158">
        <f t="shared" si="14"/>
        <v>0</v>
      </c>
      <c r="Z38" s="36"/>
    </row>
    <row r="39" spans="1:26" x14ac:dyDescent="0.15">
      <c r="A39" s="32">
        <v>2023</v>
      </c>
      <c r="B39" s="32">
        <v>4</v>
      </c>
      <c r="C39" s="36" t="s">
        <v>36</v>
      </c>
      <c r="D39" s="49">
        <f>E39/$E$49</f>
        <v>0.2049</v>
      </c>
      <c r="E39" s="158">
        <f t="shared" ref="E39:E48" si="15">E28+F39</f>
        <v>2008</v>
      </c>
      <c r="F39" s="158">
        <f t="shared" ref="F39:F48" si="16">SUM(H39:Y39)</f>
        <v>0</v>
      </c>
      <c r="G39" s="158">
        <f t="shared" ref="G39:G48" si="17">SUM(H39:N39)</f>
        <v>0</v>
      </c>
      <c r="H39" s="158">
        <f>SUMIFS('业务科室人工时台账登记表(按人按月取数法)'!$H$5:$H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I39" s="158">
        <f>SUMIFS('业务科室人工时台账登记表(按人按月取数法)'!$I$5:$I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J39" s="158">
        <f>SUMIFS('业务科室人工时台账登记表(按人按月取数法)'!$J$5:$J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K39" s="158">
        <f>SUMIFS('业务科室人工时台账登记表(按人按月取数法)'!$K$5:$K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L39" s="158">
        <f>SUMIFS('业务科室人工时台账登记表(按人按月取数法)'!$L$5:$L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M39" s="158">
        <f>SUMIFS('业务科室人工时台账登记表(按人按月取数法)'!$M$5:$M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N39" s="158">
        <f>SUMIFS('业务科室人工时台账登记表(按人按月取数法)'!$N$5:$N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O39" s="158">
        <f>SUMIFS('业务科室人工时台账登记表(按人按月取数法)'!$O$5:$O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P39" s="158">
        <f>SUMIFS('业务科室人工时台账登记表(按人按月取数法)'!$P$5:$P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Q39" s="158">
        <f>SUMIFS('业务科室人工时台账登记表(按人按月取数法)'!$Q$5:$Q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R39" s="158">
        <f>SUMIFS('业务科室人工时台账登记表(按人按月取数法)'!$R$5:$R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S39" s="158">
        <f>SUMIFS('业务科室人工时台账登记表(按人按月取数法)'!$S$5:$S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T39" s="158">
        <f>SUMIFS('业务科室人工时台账登记表(按人按月取数法)'!$T$5:$T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U39" s="158">
        <f>SUMIFS('业务科室人工时台账登记表(按人按月取数法)'!$U$5:$U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V39" s="158">
        <f>SUMIFS('业务科室人工时台账登记表(按人按月取数法)'!$V$5:$V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W39" s="158">
        <f>SUMIFS('业务科室人工时台账登记表(按人按月取数法)'!$W$5:$W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X39" s="158">
        <f>SUMIFS('业务科室人工时台账登记表(按人按月取数法)'!$X$5:$X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Y39" s="158">
        <f>SUMIFS('业务科室人工时台账登记表(按人按月取数法)'!$Y$5:$Y$1048576,'业务科室人工时台账登记表(按人按月取数法)'!$B$5:$B$1048576,4,'业务科室人工时台账登记表(按人按月取数法)'!$D$5:$D$1048576,'（一）基础数据表1_业务科室及项目成本人工时累计数 '!C39)</f>
        <v>0</v>
      </c>
      <c r="Z39" s="160"/>
    </row>
    <row r="40" spans="1:26" x14ac:dyDescent="0.15">
      <c r="A40" s="32">
        <v>2023</v>
      </c>
      <c r="B40" s="32">
        <v>4</v>
      </c>
      <c r="C40" s="36" t="s">
        <v>38</v>
      </c>
      <c r="D40" s="49">
        <f t="shared" ref="D40:D48" si="18">E40/$E$49</f>
        <v>0.21759999999999999</v>
      </c>
      <c r="E40" s="158">
        <f t="shared" si="15"/>
        <v>2132</v>
      </c>
      <c r="F40" s="158">
        <f t="shared" si="16"/>
        <v>0</v>
      </c>
      <c r="G40" s="158">
        <f t="shared" si="17"/>
        <v>0</v>
      </c>
      <c r="H40" s="158">
        <f>SUMIFS('业务科室人工时台账登记表(按人按月取数法)'!$H$5:$H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I40" s="158">
        <f>SUMIFS('业务科室人工时台账登记表(按人按月取数法)'!$I$5:$I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J40" s="158">
        <f>SUMIFS('业务科室人工时台账登记表(按人按月取数法)'!$J$5:$J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K40" s="158">
        <f>SUMIFS('业务科室人工时台账登记表(按人按月取数法)'!$K$5:$K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L40" s="158">
        <f>SUMIFS('业务科室人工时台账登记表(按人按月取数法)'!$L$5:$L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M40" s="158">
        <f>SUMIFS('业务科室人工时台账登记表(按人按月取数法)'!$M$5:$M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N40" s="158">
        <f>SUMIFS('业务科室人工时台账登记表(按人按月取数法)'!$N$5:$N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O40" s="158">
        <f>SUMIFS('业务科室人工时台账登记表(按人按月取数法)'!$O$5:$O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P40" s="158">
        <f>SUMIFS('业务科室人工时台账登记表(按人按月取数法)'!$P$5:$P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Q40" s="158">
        <f>SUMIFS('业务科室人工时台账登记表(按人按月取数法)'!$Q$5:$Q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R40" s="158">
        <f>SUMIFS('业务科室人工时台账登记表(按人按月取数法)'!$R$5:$R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S40" s="158">
        <f>SUMIFS('业务科室人工时台账登记表(按人按月取数法)'!$S$5:$S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T40" s="158">
        <f>SUMIFS('业务科室人工时台账登记表(按人按月取数法)'!$T$5:$T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U40" s="158">
        <f>SUMIFS('业务科室人工时台账登记表(按人按月取数法)'!$U$5:$U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V40" s="158">
        <f>SUMIFS('业务科室人工时台账登记表(按人按月取数法)'!$V$5:$V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W40" s="158">
        <f>SUMIFS('业务科室人工时台账登记表(按人按月取数法)'!$W$5:$W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X40" s="158">
        <f>SUMIFS('业务科室人工时台账登记表(按人按月取数法)'!$X$5:$X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Y40" s="158">
        <f>SUMIFS('业务科室人工时台账登记表(按人按月取数法)'!$Y$5:$Y$1048576,'业务科室人工时台账登记表(按人按月取数法)'!$B$5:$B$1048576,4,'业务科室人工时台账登记表(按人按月取数法)'!$D$5:$D$1048576,'（一）基础数据表1_业务科室及项目成本人工时累计数 '!C40)</f>
        <v>0</v>
      </c>
      <c r="Z40" s="160"/>
    </row>
    <row r="41" spans="1:26" x14ac:dyDescent="0.15">
      <c r="A41" s="32">
        <v>2023</v>
      </c>
      <c r="B41" s="32">
        <v>4</v>
      </c>
      <c r="C41" s="40" t="s">
        <v>80</v>
      </c>
      <c r="D41" s="49">
        <f t="shared" si="18"/>
        <v>7.4999999999999997E-2</v>
      </c>
      <c r="E41" s="158">
        <f t="shared" si="15"/>
        <v>735</v>
      </c>
      <c r="F41" s="158">
        <f t="shared" si="16"/>
        <v>0</v>
      </c>
      <c r="G41" s="158">
        <f t="shared" si="17"/>
        <v>0</v>
      </c>
      <c r="H41" s="158">
        <f>SUMIFS('业务科室人工时台账登记表(按人按月取数法)'!$H$5:$H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I41" s="158">
        <f>SUMIFS('业务科室人工时台账登记表(按人按月取数法)'!$I$5:$I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J41" s="158">
        <f>SUMIFS('业务科室人工时台账登记表(按人按月取数法)'!$J$5:$J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K41" s="158">
        <f>SUMIFS('业务科室人工时台账登记表(按人按月取数法)'!$K$5:$K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L41" s="158">
        <f>SUMIFS('业务科室人工时台账登记表(按人按月取数法)'!$L$5:$L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M41" s="158">
        <f>SUMIFS('业务科室人工时台账登记表(按人按月取数法)'!$M$5:$M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N41" s="158">
        <f>SUMIFS('业务科室人工时台账登记表(按人按月取数法)'!$N$5:$N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O41" s="158">
        <f>SUMIFS('业务科室人工时台账登记表(按人按月取数法)'!$O$5:$O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P41" s="158">
        <f>SUMIFS('业务科室人工时台账登记表(按人按月取数法)'!$P$5:$P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Q41" s="158">
        <f>SUMIFS('业务科室人工时台账登记表(按人按月取数法)'!$Q$5:$Q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R41" s="158">
        <f>SUMIFS('业务科室人工时台账登记表(按人按月取数法)'!$R$5:$R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S41" s="158">
        <f>SUMIFS('业务科室人工时台账登记表(按人按月取数法)'!$S$5:$S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T41" s="158">
        <f>SUMIFS('业务科室人工时台账登记表(按人按月取数法)'!$T$5:$T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U41" s="158">
        <f>SUMIFS('业务科室人工时台账登记表(按人按月取数法)'!$U$5:$U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V41" s="158">
        <f>SUMIFS('业务科室人工时台账登记表(按人按月取数法)'!$V$5:$V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W41" s="158">
        <f>SUMIFS('业务科室人工时台账登记表(按人按月取数法)'!$W$5:$W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X41" s="158">
        <f>SUMIFS('业务科室人工时台账登记表(按人按月取数法)'!$X$5:$X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Y41" s="158">
        <f>SUMIFS('业务科室人工时台账登记表(按人按月取数法)'!$Y$5:$Y$1048576,'业务科室人工时台账登记表(按人按月取数法)'!$B$5:$B$1048576,4,'业务科室人工时台账登记表(按人按月取数法)'!$D$5:$D$1048576,'（一）基础数据表1_业务科室及项目成本人工时累计数 '!C41)</f>
        <v>0</v>
      </c>
      <c r="Z41" s="160"/>
    </row>
    <row r="42" spans="1:26" x14ac:dyDescent="0.15">
      <c r="A42" s="32">
        <v>2023</v>
      </c>
      <c r="B42" s="32">
        <v>4</v>
      </c>
      <c r="C42" s="36" t="s">
        <v>41</v>
      </c>
      <c r="D42" s="49">
        <f t="shared" si="18"/>
        <v>7.4899999999999994E-2</v>
      </c>
      <c r="E42" s="158">
        <f t="shared" si="15"/>
        <v>734</v>
      </c>
      <c r="F42" s="158">
        <f t="shared" si="16"/>
        <v>0</v>
      </c>
      <c r="G42" s="158">
        <f t="shared" si="17"/>
        <v>0</v>
      </c>
      <c r="H42" s="158">
        <f>SUMIFS('业务科室人工时台账登记表(按人按月取数法)'!$H$5:$H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I42" s="158">
        <f>SUMIFS('业务科室人工时台账登记表(按人按月取数法)'!$I$5:$I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J42" s="158">
        <f>SUMIFS('业务科室人工时台账登记表(按人按月取数法)'!$J$5:$J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K42" s="158">
        <f>SUMIFS('业务科室人工时台账登记表(按人按月取数法)'!$K$5:$K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L42" s="158">
        <f>SUMIFS('业务科室人工时台账登记表(按人按月取数法)'!$L$5:$L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M42" s="158">
        <f>SUMIFS('业务科室人工时台账登记表(按人按月取数法)'!$M$5:$M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N42" s="158">
        <f>SUMIFS('业务科室人工时台账登记表(按人按月取数法)'!$N$5:$N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O42" s="158">
        <f>SUMIFS('业务科室人工时台账登记表(按人按月取数法)'!$O$5:$O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P42" s="158">
        <f>SUMIFS('业务科室人工时台账登记表(按人按月取数法)'!$P$5:$P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Q42" s="158">
        <f>SUMIFS('业务科室人工时台账登记表(按人按月取数法)'!$Q$5:$Q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R42" s="158">
        <f>SUMIFS('业务科室人工时台账登记表(按人按月取数法)'!$R$5:$R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S42" s="158">
        <f>SUMIFS('业务科室人工时台账登记表(按人按月取数法)'!$S$5:$S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T42" s="158">
        <f>SUMIFS('业务科室人工时台账登记表(按人按月取数法)'!$T$5:$T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U42" s="158">
        <f>SUMIFS('业务科室人工时台账登记表(按人按月取数法)'!$U$5:$U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V42" s="158">
        <f>SUMIFS('业务科室人工时台账登记表(按人按月取数法)'!$V$5:$V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W42" s="158">
        <f>SUMIFS('业务科室人工时台账登记表(按人按月取数法)'!$W$5:$W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X42" s="158">
        <f>SUMIFS('业务科室人工时台账登记表(按人按月取数法)'!$X$5:$X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Y42" s="158">
        <f>SUMIFS('业务科室人工时台账登记表(按人按月取数法)'!$Y$5:$Y$1048576,'业务科室人工时台账登记表(按人按月取数法)'!$B$5:$B$1048576,4,'业务科室人工时台账登记表(按人按月取数法)'!$D$5:$D$1048576,'（一）基础数据表1_业务科室及项目成本人工时累计数 '!C42)</f>
        <v>0</v>
      </c>
      <c r="Z42" s="160"/>
    </row>
    <row r="43" spans="1:26" x14ac:dyDescent="0.15">
      <c r="A43" s="32">
        <v>2023</v>
      </c>
      <c r="B43" s="32">
        <v>4</v>
      </c>
      <c r="C43" s="36" t="s">
        <v>42</v>
      </c>
      <c r="D43" s="49">
        <f t="shared" si="18"/>
        <v>6.1499999999999999E-2</v>
      </c>
      <c r="E43" s="158">
        <f t="shared" si="15"/>
        <v>603</v>
      </c>
      <c r="F43" s="158">
        <f t="shared" si="16"/>
        <v>0</v>
      </c>
      <c r="G43" s="158">
        <f t="shared" si="17"/>
        <v>0</v>
      </c>
      <c r="H43" s="158">
        <f>SUMIFS('业务科室人工时台账登记表(按人按月取数法)'!$H$5:$H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I43" s="158">
        <f>SUMIFS('业务科室人工时台账登记表(按人按月取数法)'!$I$5:$I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J43" s="158">
        <f>SUMIFS('业务科室人工时台账登记表(按人按月取数法)'!$J$5:$J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K43" s="158">
        <f>SUMIFS('业务科室人工时台账登记表(按人按月取数法)'!$K$5:$K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L43" s="158">
        <f>SUMIFS('业务科室人工时台账登记表(按人按月取数法)'!$L$5:$L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M43" s="158">
        <f>SUMIFS('业务科室人工时台账登记表(按人按月取数法)'!$M$5:$M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N43" s="158">
        <f>SUMIFS('业务科室人工时台账登记表(按人按月取数法)'!$N$5:$N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O43" s="158">
        <f>SUMIFS('业务科室人工时台账登记表(按人按月取数法)'!$O$5:$O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P43" s="158">
        <f>SUMIFS('业务科室人工时台账登记表(按人按月取数法)'!$P$5:$P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Q43" s="158">
        <f>SUMIFS('业务科室人工时台账登记表(按人按月取数法)'!$Q$5:$Q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R43" s="158">
        <f>SUMIFS('业务科室人工时台账登记表(按人按月取数法)'!$R$5:$R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S43" s="158">
        <f>SUMIFS('业务科室人工时台账登记表(按人按月取数法)'!$S$5:$S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T43" s="158">
        <f>SUMIFS('业务科室人工时台账登记表(按人按月取数法)'!$T$5:$T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U43" s="158">
        <f>SUMIFS('业务科室人工时台账登记表(按人按月取数法)'!$U$5:$U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V43" s="158">
        <f>SUMIFS('业务科室人工时台账登记表(按人按月取数法)'!$V$5:$V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W43" s="158">
        <f>SUMIFS('业务科室人工时台账登记表(按人按月取数法)'!$W$5:$W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X43" s="158">
        <f>SUMIFS('业务科室人工时台账登记表(按人按月取数法)'!$X$5:$X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Y43" s="158">
        <f>SUMIFS('业务科室人工时台账登记表(按人按月取数法)'!$Y$5:$Y$1048576,'业务科室人工时台账登记表(按人按月取数法)'!$B$5:$B$1048576,4,'业务科室人工时台账登记表(按人按月取数法)'!$D$5:$D$1048576,'（一）基础数据表1_业务科室及项目成本人工时累计数 '!C43)</f>
        <v>0</v>
      </c>
      <c r="Z43" s="160"/>
    </row>
    <row r="44" spans="1:26" x14ac:dyDescent="0.15">
      <c r="A44" s="32">
        <v>2023</v>
      </c>
      <c r="B44" s="32">
        <v>4</v>
      </c>
      <c r="C44" s="36" t="s">
        <v>43</v>
      </c>
      <c r="D44" s="49">
        <f t="shared" si="18"/>
        <v>7.4700000000000003E-2</v>
      </c>
      <c r="E44" s="158">
        <f t="shared" si="15"/>
        <v>732</v>
      </c>
      <c r="F44" s="158">
        <f t="shared" si="16"/>
        <v>0</v>
      </c>
      <c r="G44" s="158">
        <f t="shared" si="17"/>
        <v>0</v>
      </c>
      <c r="H44" s="158">
        <f>SUMIFS('业务科室人工时台账登记表(按人按月取数法)'!$H$5:$H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I44" s="158">
        <f>SUMIFS('业务科室人工时台账登记表(按人按月取数法)'!$I$5:$I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J44" s="158">
        <f>SUMIFS('业务科室人工时台账登记表(按人按月取数法)'!$J$5:$J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K44" s="158">
        <f>SUMIFS('业务科室人工时台账登记表(按人按月取数法)'!$K$5:$K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L44" s="158">
        <f>SUMIFS('业务科室人工时台账登记表(按人按月取数法)'!$L$5:$L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M44" s="158">
        <f>SUMIFS('业务科室人工时台账登记表(按人按月取数法)'!$M$5:$M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N44" s="158">
        <f>SUMIFS('业务科室人工时台账登记表(按人按月取数法)'!$N$5:$N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O44" s="158">
        <f>SUMIFS('业务科室人工时台账登记表(按人按月取数法)'!$O$5:$O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P44" s="158">
        <f>SUMIFS('业务科室人工时台账登记表(按人按月取数法)'!$P$5:$P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Q44" s="158">
        <f>SUMIFS('业务科室人工时台账登记表(按人按月取数法)'!$Q$5:$Q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R44" s="158">
        <f>SUMIFS('业务科室人工时台账登记表(按人按月取数法)'!$R$5:$R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S44" s="158">
        <f>SUMIFS('业务科室人工时台账登记表(按人按月取数法)'!$S$5:$S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T44" s="158">
        <f>SUMIFS('业务科室人工时台账登记表(按人按月取数法)'!$T$5:$T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U44" s="158">
        <f>SUMIFS('业务科室人工时台账登记表(按人按月取数法)'!$U$5:$U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V44" s="158">
        <f>SUMIFS('业务科室人工时台账登记表(按人按月取数法)'!$V$5:$V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W44" s="158">
        <f>SUMIFS('业务科室人工时台账登记表(按人按月取数法)'!$W$5:$W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X44" s="158">
        <f>SUMIFS('业务科室人工时台账登记表(按人按月取数法)'!$X$5:$X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Y44" s="158">
        <f>SUMIFS('业务科室人工时台账登记表(按人按月取数法)'!$Y$5:$Y$1048576,'业务科室人工时台账登记表(按人按月取数法)'!$B$5:$B$1048576,4,'业务科室人工时台账登记表(按人按月取数法)'!$D$5:$D$1048576,'（一）基础数据表1_业务科室及项目成本人工时累计数 '!C44)</f>
        <v>0</v>
      </c>
      <c r="Z44" s="160"/>
    </row>
    <row r="45" spans="1:26" x14ac:dyDescent="0.15">
      <c r="A45" s="32">
        <v>2023</v>
      </c>
      <c r="B45" s="32">
        <v>4</v>
      </c>
      <c r="C45" s="36" t="s">
        <v>37</v>
      </c>
      <c r="D45" s="49">
        <f t="shared" si="18"/>
        <v>7.1599999999999997E-2</v>
      </c>
      <c r="E45" s="158">
        <f t="shared" si="15"/>
        <v>702</v>
      </c>
      <c r="F45" s="158">
        <f t="shared" si="16"/>
        <v>0</v>
      </c>
      <c r="G45" s="158">
        <f t="shared" si="17"/>
        <v>0</v>
      </c>
      <c r="H45" s="158">
        <f>SUMIFS('业务科室人工时台账登记表(按人按月取数法)'!$H$5:$H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I45" s="158">
        <f>SUMIFS('业务科室人工时台账登记表(按人按月取数法)'!$I$5:$I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J45" s="158">
        <f>SUMIFS('业务科室人工时台账登记表(按人按月取数法)'!$J$5:$J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K45" s="158">
        <f>SUMIFS('业务科室人工时台账登记表(按人按月取数法)'!$K$5:$K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L45" s="158">
        <f>SUMIFS('业务科室人工时台账登记表(按人按月取数法)'!$L$5:$L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M45" s="158">
        <f>SUMIFS('业务科室人工时台账登记表(按人按月取数法)'!$M$5:$M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N45" s="158">
        <f>SUMIFS('业务科室人工时台账登记表(按人按月取数法)'!$N$5:$N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O45" s="158">
        <f>SUMIFS('业务科室人工时台账登记表(按人按月取数法)'!$O$5:$O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P45" s="158">
        <f>SUMIFS('业务科室人工时台账登记表(按人按月取数法)'!$P$5:$P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Q45" s="158">
        <f>SUMIFS('业务科室人工时台账登记表(按人按月取数法)'!$Q$5:$Q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R45" s="158">
        <f>SUMIFS('业务科室人工时台账登记表(按人按月取数法)'!$R$5:$R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S45" s="158">
        <f>SUMIFS('业务科室人工时台账登记表(按人按月取数法)'!$S$5:$S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T45" s="158">
        <f>SUMIFS('业务科室人工时台账登记表(按人按月取数法)'!$T$5:$T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U45" s="158">
        <f>SUMIFS('业务科室人工时台账登记表(按人按月取数法)'!$U$5:$U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V45" s="158">
        <f>SUMIFS('业务科室人工时台账登记表(按人按月取数法)'!$V$5:$V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W45" s="158">
        <f>SUMIFS('业务科室人工时台账登记表(按人按月取数法)'!$W$5:$W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X45" s="158">
        <f>SUMIFS('业务科室人工时台账登记表(按人按月取数法)'!$X$5:$X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Y45" s="158">
        <f>SUMIFS('业务科室人工时台账登记表(按人按月取数法)'!$Y$5:$Y$1048576,'业务科室人工时台账登记表(按人按月取数法)'!$B$5:$B$1048576,4,'业务科室人工时台账登记表(按人按月取数法)'!$D$5:$D$1048576,'（一）基础数据表1_业务科室及项目成本人工时累计数 '!C45)</f>
        <v>0</v>
      </c>
      <c r="Z45" s="160"/>
    </row>
    <row r="46" spans="1:26" x14ac:dyDescent="0.15">
      <c r="A46" s="32">
        <v>2023</v>
      </c>
      <c r="B46" s="32">
        <v>4</v>
      </c>
      <c r="C46" s="36" t="s">
        <v>39</v>
      </c>
      <c r="D46" s="49">
        <f t="shared" si="18"/>
        <v>7.3300000000000004E-2</v>
      </c>
      <c r="E46" s="158">
        <f t="shared" si="15"/>
        <v>718</v>
      </c>
      <c r="F46" s="158">
        <f t="shared" si="16"/>
        <v>0</v>
      </c>
      <c r="G46" s="158">
        <f t="shared" si="17"/>
        <v>0</v>
      </c>
      <c r="H46" s="158">
        <f>SUMIFS('业务科室人工时台账登记表(按人按月取数法)'!$H$5:$H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I46" s="158">
        <f>SUMIFS('业务科室人工时台账登记表(按人按月取数法)'!$I$5:$I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J46" s="158">
        <f>SUMIFS('业务科室人工时台账登记表(按人按月取数法)'!$J$5:$J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K46" s="158">
        <f>SUMIFS('业务科室人工时台账登记表(按人按月取数法)'!$K$5:$K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L46" s="158">
        <f>SUMIFS('业务科室人工时台账登记表(按人按月取数法)'!$L$5:$L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M46" s="158">
        <f>SUMIFS('业务科室人工时台账登记表(按人按月取数法)'!$M$5:$M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N46" s="158">
        <f>SUMIFS('业务科室人工时台账登记表(按人按月取数法)'!$N$5:$N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O46" s="158">
        <f>SUMIFS('业务科室人工时台账登记表(按人按月取数法)'!$O$5:$O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P46" s="158">
        <f>SUMIFS('业务科室人工时台账登记表(按人按月取数法)'!$P$5:$P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Q46" s="158">
        <f>SUMIFS('业务科室人工时台账登记表(按人按月取数法)'!$Q$5:$Q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R46" s="158">
        <f>SUMIFS('业务科室人工时台账登记表(按人按月取数法)'!$R$5:$R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S46" s="158">
        <f>SUMIFS('业务科室人工时台账登记表(按人按月取数法)'!$S$5:$S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T46" s="158">
        <f>SUMIFS('业务科室人工时台账登记表(按人按月取数法)'!$T$5:$T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U46" s="158">
        <f>SUMIFS('业务科室人工时台账登记表(按人按月取数法)'!$U$5:$U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V46" s="158">
        <f>SUMIFS('业务科室人工时台账登记表(按人按月取数法)'!$V$5:$V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W46" s="158">
        <f>SUMIFS('业务科室人工时台账登记表(按人按月取数法)'!$W$5:$W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X46" s="158">
        <f>SUMIFS('业务科室人工时台账登记表(按人按月取数法)'!$X$5:$X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Y46" s="158">
        <f>SUMIFS('业务科室人工时台账登记表(按人按月取数法)'!$Y$5:$Y$1048576,'业务科室人工时台账登记表(按人按月取数法)'!$B$5:$B$1048576,4,'业务科室人工时台账登记表(按人按月取数法)'!$D$5:$D$1048576,'（一）基础数据表1_业务科室及项目成本人工时累计数 '!C46)</f>
        <v>0</v>
      </c>
      <c r="Z46" s="160"/>
    </row>
    <row r="47" spans="1:26" x14ac:dyDescent="0.15">
      <c r="A47" s="32">
        <v>2023</v>
      </c>
      <c r="B47" s="32">
        <v>4</v>
      </c>
      <c r="C47" s="36" t="s">
        <v>71</v>
      </c>
      <c r="D47" s="49">
        <f t="shared" si="18"/>
        <v>7.1099999999999997E-2</v>
      </c>
      <c r="E47" s="158">
        <f t="shared" si="15"/>
        <v>697</v>
      </c>
      <c r="F47" s="158">
        <f t="shared" si="16"/>
        <v>0</v>
      </c>
      <c r="G47" s="158">
        <f t="shared" si="17"/>
        <v>0</v>
      </c>
      <c r="H47" s="158">
        <f>SUMIFS('业务科室人工时台账登记表(按人按月取数法)'!$H$5:$H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I47" s="158">
        <f>SUMIFS('业务科室人工时台账登记表(按人按月取数法)'!$I$5:$I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J47" s="158">
        <f>SUMIFS('业务科室人工时台账登记表(按人按月取数法)'!$J$5:$J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K47" s="158">
        <f>SUMIFS('业务科室人工时台账登记表(按人按月取数法)'!$K$5:$K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L47" s="158">
        <f>SUMIFS('业务科室人工时台账登记表(按人按月取数法)'!$L$5:$L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M47" s="158">
        <f>SUMIFS('业务科室人工时台账登记表(按人按月取数法)'!$M$5:$M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N47" s="158">
        <f>SUMIFS('业务科室人工时台账登记表(按人按月取数法)'!$N$5:$N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O47" s="158">
        <f>SUMIFS('业务科室人工时台账登记表(按人按月取数法)'!$O$5:$O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P47" s="158">
        <f>SUMIFS('业务科室人工时台账登记表(按人按月取数法)'!$P$5:$P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Q47" s="158">
        <f>SUMIFS('业务科室人工时台账登记表(按人按月取数法)'!$Q$5:$Q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R47" s="158">
        <f>SUMIFS('业务科室人工时台账登记表(按人按月取数法)'!$R$5:$R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S47" s="158">
        <f>SUMIFS('业务科室人工时台账登记表(按人按月取数法)'!$S$5:$S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T47" s="158">
        <f>SUMIFS('业务科室人工时台账登记表(按人按月取数法)'!$T$5:$T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U47" s="158">
        <f>SUMIFS('业务科室人工时台账登记表(按人按月取数法)'!$U$5:$U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V47" s="158">
        <f>SUMIFS('业务科室人工时台账登记表(按人按月取数法)'!$V$5:$V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W47" s="158">
        <f>SUMIFS('业务科室人工时台账登记表(按人按月取数法)'!$W$5:$W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X47" s="158">
        <f>SUMIFS('业务科室人工时台账登记表(按人按月取数法)'!$X$5:$X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Y47" s="158">
        <f>SUMIFS('业务科室人工时台账登记表(按人按月取数法)'!$Y$5:$Y$1048576,'业务科室人工时台账登记表(按人按月取数法)'!$B$5:$B$1048576,4,'业务科室人工时台账登记表(按人按月取数法)'!$D$5:$D$1048576,'（一）基础数据表1_业务科室及项目成本人工时累计数 '!C47)</f>
        <v>0</v>
      </c>
      <c r="Z47" s="160"/>
    </row>
    <row r="48" spans="1:26" x14ac:dyDescent="0.15">
      <c r="A48" s="32">
        <v>2023</v>
      </c>
      <c r="B48" s="32">
        <v>4</v>
      </c>
      <c r="C48" s="36" t="s">
        <v>72</v>
      </c>
      <c r="D48" s="49">
        <f t="shared" si="18"/>
        <v>7.5200000000000003E-2</v>
      </c>
      <c r="E48" s="158">
        <f t="shared" si="15"/>
        <v>737</v>
      </c>
      <c r="F48" s="158">
        <f t="shared" si="16"/>
        <v>0</v>
      </c>
      <c r="G48" s="158">
        <f t="shared" si="17"/>
        <v>0</v>
      </c>
      <c r="H48" s="158">
        <f>SUMIFS('业务科室人工时台账登记表(按人按月取数法)'!$H$5:$H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I48" s="158">
        <f>SUMIFS('业务科室人工时台账登记表(按人按月取数法)'!$I$5:$I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J48" s="158">
        <f>SUMIFS('业务科室人工时台账登记表(按人按月取数法)'!$J$5:$J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K48" s="158">
        <f>SUMIFS('业务科室人工时台账登记表(按人按月取数法)'!$K$5:$K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L48" s="158">
        <f>SUMIFS('业务科室人工时台账登记表(按人按月取数法)'!$L$5:$L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M48" s="158">
        <f>SUMIFS('业务科室人工时台账登记表(按人按月取数法)'!$M$5:$M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N48" s="158">
        <f>SUMIFS('业务科室人工时台账登记表(按人按月取数法)'!$N$5:$N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O48" s="158">
        <f>SUMIFS('业务科室人工时台账登记表(按人按月取数法)'!$O$5:$O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P48" s="158">
        <f>SUMIFS('业务科室人工时台账登记表(按人按月取数法)'!$P$5:$P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Q48" s="158">
        <f>SUMIFS('业务科室人工时台账登记表(按人按月取数法)'!$Q$5:$Q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R48" s="158">
        <f>SUMIFS('业务科室人工时台账登记表(按人按月取数法)'!$R$5:$R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S48" s="158">
        <f>SUMIFS('业务科室人工时台账登记表(按人按月取数法)'!$S$5:$S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T48" s="158">
        <f>SUMIFS('业务科室人工时台账登记表(按人按月取数法)'!$T$5:$T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U48" s="158">
        <f>SUMIFS('业务科室人工时台账登记表(按人按月取数法)'!$U$5:$U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V48" s="158">
        <f>SUMIFS('业务科室人工时台账登记表(按人按月取数法)'!$V$5:$V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W48" s="158">
        <f>SUMIFS('业务科室人工时台账登记表(按人按月取数法)'!$W$5:$W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X48" s="158">
        <f>SUMIFS('业务科室人工时台账登记表(按人按月取数法)'!$X$5:$X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Y48" s="158">
        <f>SUMIFS('业务科室人工时台账登记表(按人按月取数法)'!$Y$5:$Y$1048576,'业务科室人工时台账登记表(按人按月取数法)'!$B$5:$B$1048576,4,'业务科室人工时台账登记表(按人按月取数法)'!$D$5:$D$1048576,'（一）基础数据表1_业务科室及项目成本人工时累计数 '!C48)</f>
        <v>0</v>
      </c>
      <c r="Z48" s="160"/>
    </row>
    <row r="49" spans="1:26" x14ac:dyDescent="0.15">
      <c r="A49" s="32">
        <v>2023</v>
      </c>
      <c r="B49" s="32">
        <v>4</v>
      </c>
      <c r="C49" s="92" t="s">
        <v>321</v>
      </c>
      <c r="D49" s="59">
        <f>SUM(D39:D48)</f>
        <v>1</v>
      </c>
      <c r="E49" s="158">
        <f>SUM(E39:E48)</f>
        <v>9798</v>
      </c>
      <c r="F49" s="158">
        <f t="shared" ref="F49:Y49" si="19">SUM(F39:F48)</f>
        <v>0</v>
      </c>
      <c r="G49" s="158">
        <f t="shared" si="19"/>
        <v>0</v>
      </c>
      <c r="H49" s="158">
        <f t="shared" si="19"/>
        <v>0</v>
      </c>
      <c r="I49" s="158">
        <f t="shared" si="19"/>
        <v>0</v>
      </c>
      <c r="J49" s="158">
        <f t="shared" si="19"/>
        <v>0</v>
      </c>
      <c r="K49" s="158">
        <f t="shared" si="19"/>
        <v>0</v>
      </c>
      <c r="L49" s="158">
        <f t="shared" si="19"/>
        <v>0</v>
      </c>
      <c r="M49" s="158">
        <f t="shared" si="19"/>
        <v>0</v>
      </c>
      <c r="N49" s="158">
        <f t="shared" si="19"/>
        <v>0</v>
      </c>
      <c r="O49" s="158">
        <f t="shared" si="19"/>
        <v>0</v>
      </c>
      <c r="P49" s="158">
        <f>SUM(P39:P48)</f>
        <v>0</v>
      </c>
      <c r="Q49" s="158">
        <f t="shared" si="19"/>
        <v>0</v>
      </c>
      <c r="R49" s="158">
        <f t="shared" si="19"/>
        <v>0</v>
      </c>
      <c r="S49" s="158">
        <f t="shared" si="19"/>
        <v>0</v>
      </c>
      <c r="T49" s="158">
        <f t="shared" si="19"/>
        <v>0</v>
      </c>
      <c r="U49" s="158">
        <f t="shared" si="19"/>
        <v>0</v>
      </c>
      <c r="V49" s="158">
        <f t="shared" si="19"/>
        <v>0</v>
      </c>
      <c r="W49" s="158">
        <f t="shared" si="19"/>
        <v>0</v>
      </c>
      <c r="X49" s="158">
        <f t="shared" si="19"/>
        <v>0</v>
      </c>
      <c r="Y49" s="158">
        <f t="shared" si="19"/>
        <v>0</v>
      </c>
      <c r="Z49" s="36"/>
    </row>
    <row r="50" spans="1:26" x14ac:dyDescent="0.15">
      <c r="A50" s="32">
        <v>2023</v>
      </c>
      <c r="B50" s="32">
        <v>5</v>
      </c>
      <c r="C50" s="36" t="s">
        <v>36</v>
      </c>
      <c r="D50" s="49">
        <f>E50/$E$60</f>
        <v>0.2049</v>
      </c>
      <c r="E50" s="158">
        <f t="shared" ref="E50:E59" si="20">E39+F50</f>
        <v>2008</v>
      </c>
      <c r="F50" s="158">
        <f t="shared" ref="F50:F59" si="21">SUM(H50:Y50)</f>
        <v>0</v>
      </c>
      <c r="G50" s="158">
        <f t="shared" ref="G50:G59" si="22">SUM(H50:N50)</f>
        <v>0</v>
      </c>
      <c r="H50" s="158">
        <f>SUMIFS('业务科室人工时台账登记表(按人按月取数法)'!$H$5:$H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I50" s="158">
        <f>SUMIFS('业务科室人工时台账登记表(按人按月取数法)'!$I$5:$I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J50" s="158">
        <f>SUMIFS('业务科室人工时台账登记表(按人按月取数法)'!$J$5:$J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K50" s="158">
        <f>SUMIFS('业务科室人工时台账登记表(按人按月取数法)'!$K$5:$K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L50" s="158">
        <f>SUMIFS('业务科室人工时台账登记表(按人按月取数法)'!$L$5:$L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M50" s="158">
        <f>SUMIFS('业务科室人工时台账登记表(按人按月取数法)'!$M$5:$M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N50" s="158">
        <f>SUMIFS('业务科室人工时台账登记表(按人按月取数法)'!$N$5:$N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O50" s="158">
        <f>SUMIFS('业务科室人工时台账登记表(按人按月取数法)'!$O$5:$O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P50" s="158">
        <f>SUMIFS('业务科室人工时台账登记表(按人按月取数法)'!$P$5:$P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Q50" s="158">
        <f>SUMIFS('业务科室人工时台账登记表(按人按月取数法)'!$Q$5:$Q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R50" s="158">
        <f>SUMIFS('业务科室人工时台账登记表(按人按月取数法)'!$R$5:$R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S50" s="158">
        <f>SUMIFS('业务科室人工时台账登记表(按人按月取数法)'!$S$5:$S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T50" s="158">
        <f>SUMIFS('业务科室人工时台账登记表(按人按月取数法)'!$T$5:$T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U50" s="158">
        <f>SUMIFS('业务科室人工时台账登记表(按人按月取数法)'!$U$5:$U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V50" s="158">
        <f>SUMIFS('业务科室人工时台账登记表(按人按月取数法)'!$V$5:$V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W50" s="158">
        <f>SUMIFS('业务科室人工时台账登记表(按人按月取数法)'!$W$5:$W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X50" s="158">
        <f>SUMIFS('业务科室人工时台账登记表(按人按月取数法)'!$X$5:$X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Y50" s="158">
        <f>SUMIFS('业务科室人工时台账登记表(按人按月取数法)'!$Y$5:$Y$1048576,'业务科室人工时台账登记表(按人按月取数法)'!$B$5:$B$1048576,5,'业务科室人工时台账登记表(按人按月取数法)'!$D$5:$D$1048576,'（一）基础数据表1_业务科室及项目成本人工时累计数 '!C50)</f>
        <v>0</v>
      </c>
      <c r="Z50" s="160"/>
    </row>
    <row r="51" spans="1:26" x14ac:dyDescent="0.15">
      <c r="A51" s="32">
        <v>2023</v>
      </c>
      <c r="B51" s="32">
        <v>5</v>
      </c>
      <c r="C51" s="36" t="s">
        <v>38</v>
      </c>
      <c r="D51" s="49">
        <f t="shared" ref="D51:D59" si="23">E51/$E$60</f>
        <v>0.21759999999999999</v>
      </c>
      <c r="E51" s="158">
        <f t="shared" si="20"/>
        <v>2132</v>
      </c>
      <c r="F51" s="158">
        <f t="shared" si="21"/>
        <v>0</v>
      </c>
      <c r="G51" s="158">
        <f t="shared" si="22"/>
        <v>0</v>
      </c>
      <c r="H51" s="158">
        <f>SUMIFS('业务科室人工时台账登记表(按人按月取数法)'!$H$5:$H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I51" s="158">
        <f>SUMIFS('业务科室人工时台账登记表(按人按月取数法)'!$I$5:$I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J51" s="158">
        <f>SUMIFS('业务科室人工时台账登记表(按人按月取数法)'!$J$5:$J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K51" s="158">
        <f>SUMIFS('业务科室人工时台账登记表(按人按月取数法)'!$K$5:$K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L51" s="158">
        <f>SUMIFS('业务科室人工时台账登记表(按人按月取数法)'!$L$5:$L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M51" s="158">
        <f>SUMIFS('业务科室人工时台账登记表(按人按月取数法)'!$M$5:$M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N51" s="158">
        <f>SUMIFS('业务科室人工时台账登记表(按人按月取数法)'!$N$5:$N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O51" s="158">
        <f>SUMIFS('业务科室人工时台账登记表(按人按月取数法)'!$O$5:$O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P51" s="158">
        <f>SUMIFS('业务科室人工时台账登记表(按人按月取数法)'!$P$5:$P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Q51" s="158">
        <f>SUMIFS('业务科室人工时台账登记表(按人按月取数法)'!$Q$5:$Q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R51" s="158">
        <f>SUMIFS('业务科室人工时台账登记表(按人按月取数法)'!$R$5:$R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S51" s="158">
        <f>SUMIFS('业务科室人工时台账登记表(按人按月取数法)'!$S$5:$S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T51" s="158">
        <f>SUMIFS('业务科室人工时台账登记表(按人按月取数法)'!$T$5:$T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U51" s="158">
        <f>SUMIFS('业务科室人工时台账登记表(按人按月取数法)'!$U$5:$U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V51" s="158">
        <f>SUMIFS('业务科室人工时台账登记表(按人按月取数法)'!$V$5:$V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W51" s="158">
        <f>SUMIFS('业务科室人工时台账登记表(按人按月取数法)'!$W$5:$W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X51" s="158">
        <f>SUMIFS('业务科室人工时台账登记表(按人按月取数法)'!$X$5:$X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Y51" s="158">
        <f>SUMIFS('业务科室人工时台账登记表(按人按月取数法)'!$Y$5:$Y$1048576,'业务科室人工时台账登记表(按人按月取数法)'!$B$5:$B$1048576,5,'业务科室人工时台账登记表(按人按月取数法)'!$D$5:$D$1048576,'（一）基础数据表1_业务科室及项目成本人工时累计数 '!C51)</f>
        <v>0</v>
      </c>
      <c r="Z51" s="160"/>
    </row>
    <row r="52" spans="1:26" x14ac:dyDescent="0.15">
      <c r="A52" s="32">
        <v>2023</v>
      </c>
      <c r="B52" s="32">
        <v>5</v>
      </c>
      <c r="C52" s="40" t="s">
        <v>80</v>
      </c>
      <c r="D52" s="49">
        <f t="shared" si="23"/>
        <v>7.4999999999999997E-2</v>
      </c>
      <c r="E52" s="158">
        <f t="shared" si="20"/>
        <v>735</v>
      </c>
      <c r="F52" s="158">
        <f t="shared" si="21"/>
        <v>0</v>
      </c>
      <c r="G52" s="158">
        <f t="shared" si="22"/>
        <v>0</v>
      </c>
      <c r="H52" s="158">
        <f>SUMIFS('业务科室人工时台账登记表(按人按月取数法)'!$H$5:$H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I52" s="158">
        <f>SUMIFS('业务科室人工时台账登记表(按人按月取数法)'!$I$5:$I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J52" s="158">
        <f>SUMIFS('业务科室人工时台账登记表(按人按月取数法)'!$J$5:$J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K52" s="158">
        <f>SUMIFS('业务科室人工时台账登记表(按人按月取数法)'!$K$5:$K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L52" s="158">
        <f>SUMIFS('业务科室人工时台账登记表(按人按月取数法)'!$L$5:$L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M52" s="158">
        <f>SUMIFS('业务科室人工时台账登记表(按人按月取数法)'!$M$5:$M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N52" s="158">
        <f>SUMIFS('业务科室人工时台账登记表(按人按月取数法)'!$N$5:$N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O52" s="158">
        <f>SUMIFS('业务科室人工时台账登记表(按人按月取数法)'!$O$5:$O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P52" s="158">
        <f>SUMIFS('业务科室人工时台账登记表(按人按月取数法)'!$P$5:$P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Q52" s="158">
        <f>SUMIFS('业务科室人工时台账登记表(按人按月取数法)'!$Q$5:$Q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R52" s="158">
        <f>SUMIFS('业务科室人工时台账登记表(按人按月取数法)'!$R$5:$R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S52" s="158">
        <f>SUMIFS('业务科室人工时台账登记表(按人按月取数法)'!$S$5:$S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T52" s="158">
        <f>SUMIFS('业务科室人工时台账登记表(按人按月取数法)'!$T$5:$T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U52" s="158">
        <f>SUMIFS('业务科室人工时台账登记表(按人按月取数法)'!$U$5:$U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V52" s="158">
        <f>SUMIFS('业务科室人工时台账登记表(按人按月取数法)'!$V$5:$V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W52" s="158">
        <f>SUMIFS('业务科室人工时台账登记表(按人按月取数法)'!$W$5:$W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X52" s="158">
        <f>SUMIFS('业务科室人工时台账登记表(按人按月取数法)'!$X$5:$X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Y52" s="158">
        <f>SUMIFS('业务科室人工时台账登记表(按人按月取数法)'!$Y$5:$Y$1048576,'业务科室人工时台账登记表(按人按月取数法)'!$B$5:$B$1048576,5,'业务科室人工时台账登记表(按人按月取数法)'!$D$5:$D$1048576,'（一）基础数据表1_业务科室及项目成本人工时累计数 '!C52)</f>
        <v>0</v>
      </c>
      <c r="Z52" s="160"/>
    </row>
    <row r="53" spans="1:26" x14ac:dyDescent="0.15">
      <c r="A53" s="32">
        <v>2023</v>
      </c>
      <c r="B53" s="32">
        <v>5</v>
      </c>
      <c r="C53" s="36" t="s">
        <v>41</v>
      </c>
      <c r="D53" s="49">
        <f t="shared" si="23"/>
        <v>7.4899999999999994E-2</v>
      </c>
      <c r="E53" s="158">
        <f t="shared" si="20"/>
        <v>734</v>
      </c>
      <c r="F53" s="158">
        <f t="shared" si="21"/>
        <v>0</v>
      </c>
      <c r="G53" s="158">
        <f t="shared" si="22"/>
        <v>0</v>
      </c>
      <c r="H53" s="158">
        <f>SUMIFS('业务科室人工时台账登记表(按人按月取数法)'!$H$5:$H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I53" s="158">
        <f>SUMIFS('业务科室人工时台账登记表(按人按月取数法)'!$I$5:$I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J53" s="158">
        <f>SUMIFS('业务科室人工时台账登记表(按人按月取数法)'!$J$5:$J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K53" s="158">
        <f>SUMIFS('业务科室人工时台账登记表(按人按月取数法)'!$K$5:$K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L53" s="158">
        <f>SUMIFS('业务科室人工时台账登记表(按人按月取数法)'!$L$5:$L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M53" s="158">
        <f>SUMIFS('业务科室人工时台账登记表(按人按月取数法)'!$M$5:$M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N53" s="158">
        <f>SUMIFS('业务科室人工时台账登记表(按人按月取数法)'!$N$5:$N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O53" s="158">
        <f>SUMIFS('业务科室人工时台账登记表(按人按月取数法)'!$O$5:$O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P53" s="158">
        <f>SUMIFS('业务科室人工时台账登记表(按人按月取数法)'!$P$5:$P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Q53" s="158">
        <f>SUMIFS('业务科室人工时台账登记表(按人按月取数法)'!$Q$5:$Q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R53" s="158">
        <f>SUMIFS('业务科室人工时台账登记表(按人按月取数法)'!$R$5:$R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S53" s="158">
        <f>SUMIFS('业务科室人工时台账登记表(按人按月取数法)'!$S$5:$S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T53" s="158">
        <f>SUMIFS('业务科室人工时台账登记表(按人按月取数法)'!$T$5:$T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U53" s="158">
        <f>SUMIFS('业务科室人工时台账登记表(按人按月取数法)'!$U$5:$U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V53" s="158">
        <f>SUMIFS('业务科室人工时台账登记表(按人按月取数法)'!$V$5:$V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W53" s="158">
        <f>SUMIFS('业务科室人工时台账登记表(按人按月取数法)'!$W$5:$W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X53" s="158">
        <f>SUMIFS('业务科室人工时台账登记表(按人按月取数法)'!$X$5:$X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Y53" s="158">
        <f>SUMIFS('业务科室人工时台账登记表(按人按月取数法)'!$Y$5:$Y$1048576,'业务科室人工时台账登记表(按人按月取数法)'!$B$5:$B$1048576,5,'业务科室人工时台账登记表(按人按月取数法)'!$D$5:$D$1048576,'（一）基础数据表1_业务科室及项目成本人工时累计数 '!C53)</f>
        <v>0</v>
      </c>
      <c r="Z53" s="160"/>
    </row>
    <row r="54" spans="1:26" x14ac:dyDescent="0.15">
      <c r="A54" s="32">
        <v>2023</v>
      </c>
      <c r="B54" s="32">
        <v>5</v>
      </c>
      <c r="C54" s="36" t="s">
        <v>42</v>
      </c>
      <c r="D54" s="49">
        <f t="shared" si="23"/>
        <v>6.1499999999999999E-2</v>
      </c>
      <c r="E54" s="158">
        <f t="shared" si="20"/>
        <v>603</v>
      </c>
      <c r="F54" s="158">
        <f t="shared" si="21"/>
        <v>0</v>
      </c>
      <c r="G54" s="158">
        <f t="shared" si="22"/>
        <v>0</v>
      </c>
      <c r="H54" s="158">
        <f>SUMIFS('业务科室人工时台账登记表(按人按月取数法)'!$H$5:$H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I54" s="158">
        <f>SUMIFS('业务科室人工时台账登记表(按人按月取数法)'!$I$5:$I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J54" s="158">
        <f>SUMIFS('业务科室人工时台账登记表(按人按月取数法)'!$J$5:$J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K54" s="158">
        <f>SUMIFS('业务科室人工时台账登记表(按人按月取数法)'!$K$5:$K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L54" s="158">
        <f>SUMIFS('业务科室人工时台账登记表(按人按月取数法)'!$L$5:$L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M54" s="158">
        <f>SUMIFS('业务科室人工时台账登记表(按人按月取数法)'!$M$5:$M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N54" s="158">
        <f>SUMIFS('业务科室人工时台账登记表(按人按月取数法)'!$N$5:$N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O54" s="158">
        <f>SUMIFS('业务科室人工时台账登记表(按人按月取数法)'!$O$5:$O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P54" s="158">
        <f>SUMIFS('业务科室人工时台账登记表(按人按月取数法)'!$P$5:$P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Q54" s="158">
        <f>SUMIFS('业务科室人工时台账登记表(按人按月取数法)'!$Q$5:$Q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R54" s="158">
        <f>SUMIFS('业务科室人工时台账登记表(按人按月取数法)'!$R$5:$R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S54" s="158">
        <f>SUMIFS('业务科室人工时台账登记表(按人按月取数法)'!$S$5:$S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T54" s="158">
        <f>SUMIFS('业务科室人工时台账登记表(按人按月取数法)'!$T$5:$T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U54" s="158">
        <f>SUMIFS('业务科室人工时台账登记表(按人按月取数法)'!$U$5:$U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V54" s="158">
        <f>SUMIFS('业务科室人工时台账登记表(按人按月取数法)'!$V$5:$V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W54" s="158">
        <f>SUMIFS('业务科室人工时台账登记表(按人按月取数法)'!$W$5:$W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X54" s="158">
        <f>SUMIFS('业务科室人工时台账登记表(按人按月取数法)'!$X$5:$X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Y54" s="158">
        <f>SUMIFS('业务科室人工时台账登记表(按人按月取数法)'!$Y$5:$Y$1048576,'业务科室人工时台账登记表(按人按月取数法)'!$B$5:$B$1048576,5,'业务科室人工时台账登记表(按人按月取数法)'!$D$5:$D$1048576,'（一）基础数据表1_业务科室及项目成本人工时累计数 '!C54)</f>
        <v>0</v>
      </c>
      <c r="Z54" s="160"/>
    </row>
    <row r="55" spans="1:26" x14ac:dyDescent="0.15">
      <c r="A55" s="32">
        <v>2023</v>
      </c>
      <c r="B55" s="32">
        <v>5</v>
      </c>
      <c r="C55" s="36" t="s">
        <v>43</v>
      </c>
      <c r="D55" s="49">
        <f t="shared" si="23"/>
        <v>7.4700000000000003E-2</v>
      </c>
      <c r="E55" s="158">
        <f t="shared" si="20"/>
        <v>732</v>
      </c>
      <c r="F55" s="158">
        <f t="shared" si="21"/>
        <v>0</v>
      </c>
      <c r="G55" s="158">
        <f t="shared" si="22"/>
        <v>0</v>
      </c>
      <c r="H55" s="158">
        <f>SUMIFS('业务科室人工时台账登记表(按人按月取数法)'!$H$5:$H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I55" s="158">
        <f>SUMIFS('业务科室人工时台账登记表(按人按月取数法)'!$I$5:$I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J55" s="158">
        <f>SUMIFS('业务科室人工时台账登记表(按人按月取数法)'!$J$5:$J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K55" s="158">
        <f>SUMIFS('业务科室人工时台账登记表(按人按月取数法)'!$K$5:$K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L55" s="158">
        <f>SUMIFS('业务科室人工时台账登记表(按人按月取数法)'!$L$5:$L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M55" s="158">
        <f>SUMIFS('业务科室人工时台账登记表(按人按月取数法)'!$M$5:$M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N55" s="158">
        <f>SUMIFS('业务科室人工时台账登记表(按人按月取数法)'!$N$5:$N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O55" s="158">
        <f>SUMIFS('业务科室人工时台账登记表(按人按月取数法)'!$O$5:$O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P55" s="158">
        <f>SUMIFS('业务科室人工时台账登记表(按人按月取数法)'!$P$5:$P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Q55" s="158">
        <f>SUMIFS('业务科室人工时台账登记表(按人按月取数法)'!$Q$5:$Q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R55" s="158">
        <f>SUMIFS('业务科室人工时台账登记表(按人按月取数法)'!$R$5:$R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S55" s="158">
        <f>SUMIFS('业务科室人工时台账登记表(按人按月取数法)'!$S$5:$S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T55" s="158">
        <f>SUMIFS('业务科室人工时台账登记表(按人按月取数法)'!$T$5:$T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U55" s="158">
        <f>SUMIFS('业务科室人工时台账登记表(按人按月取数法)'!$U$5:$U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V55" s="158">
        <f>SUMIFS('业务科室人工时台账登记表(按人按月取数法)'!$V$5:$V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W55" s="158">
        <f>SUMIFS('业务科室人工时台账登记表(按人按月取数法)'!$W$5:$W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X55" s="158">
        <f>SUMIFS('业务科室人工时台账登记表(按人按月取数法)'!$X$5:$X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Y55" s="158">
        <f>SUMIFS('业务科室人工时台账登记表(按人按月取数法)'!$Y$5:$Y$1048576,'业务科室人工时台账登记表(按人按月取数法)'!$B$5:$B$1048576,5,'业务科室人工时台账登记表(按人按月取数法)'!$D$5:$D$1048576,'（一）基础数据表1_业务科室及项目成本人工时累计数 '!C55)</f>
        <v>0</v>
      </c>
      <c r="Z55" s="160"/>
    </row>
    <row r="56" spans="1:26" x14ac:dyDescent="0.15">
      <c r="A56" s="32">
        <v>2023</v>
      </c>
      <c r="B56" s="32">
        <v>5</v>
      </c>
      <c r="C56" s="36" t="s">
        <v>37</v>
      </c>
      <c r="D56" s="49">
        <f t="shared" si="23"/>
        <v>7.1599999999999997E-2</v>
      </c>
      <c r="E56" s="158">
        <f t="shared" si="20"/>
        <v>702</v>
      </c>
      <c r="F56" s="158">
        <f t="shared" si="21"/>
        <v>0</v>
      </c>
      <c r="G56" s="158">
        <f t="shared" si="22"/>
        <v>0</v>
      </c>
      <c r="H56" s="158">
        <f>SUMIFS('业务科室人工时台账登记表(按人按月取数法)'!$H$5:$H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I56" s="158">
        <f>SUMIFS('业务科室人工时台账登记表(按人按月取数法)'!$I$5:$I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J56" s="158">
        <f>SUMIFS('业务科室人工时台账登记表(按人按月取数法)'!$J$5:$J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K56" s="158">
        <f>SUMIFS('业务科室人工时台账登记表(按人按月取数法)'!$K$5:$K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L56" s="158">
        <f>SUMIFS('业务科室人工时台账登记表(按人按月取数法)'!$L$5:$L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M56" s="158">
        <f>SUMIFS('业务科室人工时台账登记表(按人按月取数法)'!$M$5:$M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N56" s="158">
        <f>SUMIFS('业务科室人工时台账登记表(按人按月取数法)'!$N$5:$N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O56" s="158">
        <f>SUMIFS('业务科室人工时台账登记表(按人按月取数法)'!$O$5:$O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P56" s="158">
        <f>SUMIFS('业务科室人工时台账登记表(按人按月取数法)'!$P$5:$P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Q56" s="158">
        <f>SUMIFS('业务科室人工时台账登记表(按人按月取数法)'!$Q$5:$Q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R56" s="158">
        <f>SUMIFS('业务科室人工时台账登记表(按人按月取数法)'!$R$5:$R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S56" s="158">
        <f>SUMIFS('业务科室人工时台账登记表(按人按月取数法)'!$S$5:$S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T56" s="158">
        <f>SUMIFS('业务科室人工时台账登记表(按人按月取数法)'!$T$5:$T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U56" s="158">
        <f>SUMIFS('业务科室人工时台账登记表(按人按月取数法)'!$U$5:$U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V56" s="158">
        <f>SUMIFS('业务科室人工时台账登记表(按人按月取数法)'!$V$5:$V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W56" s="158">
        <f>SUMIFS('业务科室人工时台账登记表(按人按月取数法)'!$W$5:$W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X56" s="158">
        <f>SUMIFS('业务科室人工时台账登记表(按人按月取数法)'!$X$5:$X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Y56" s="158">
        <f>SUMIFS('业务科室人工时台账登记表(按人按月取数法)'!$Y$5:$Y$1048576,'业务科室人工时台账登记表(按人按月取数法)'!$B$5:$B$1048576,5,'业务科室人工时台账登记表(按人按月取数法)'!$D$5:$D$1048576,'（一）基础数据表1_业务科室及项目成本人工时累计数 '!C56)</f>
        <v>0</v>
      </c>
      <c r="Z56" s="160"/>
    </row>
    <row r="57" spans="1:26" x14ac:dyDescent="0.15">
      <c r="A57" s="32">
        <v>2023</v>
      </c>
      <c r="B57" s="32">
        <v>5</v>
      </c>
      <c r="C57" s="36" t="s">
        <v>39</v>
      </c>
      <c r="D57" s="49">
        <f t="shared" si="23"/>
        <v>7.3300000000000004E-2</v>
      </c>
      <c r="E57" s="158">
        <f t="shared" si="20"/>
        <v>718</v>
      </c>
      <c r="F57" s="158">
        <f t="shared" si="21"/>
        <v>0</v>
      </c>
      <c r="G57" s="158">
        <f t="shared" si="22"/>
        <v>0</v>
      </c>
      <c r="H57" s="158">
        <f>SUMIFS('业务科室人工时台账登记表(按人按月取数法)'!$H$5:$H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I57" s="158">
        <f>SUMIFS('业务科室人工时台账登记表(按人按月取数法)'!$I$5:$I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J57" s="158">
        <f>SUMIFS('业务科室人工时台账登记表(按人按月取数法)'!$J$5:$J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K57" s="158">
        <f>SUMIFS('业务科室人工时台账登记表(按人按月取数法)'!$K$5:$K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L57" s="158">
        <f>SUMIFS('业务科室人工时台账登记表(按人按月取数法)'!$L$5:$L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M57" s="158">
        <f>SUMIFS('业务科室人工时台账登记表(按人按月取数法)'!$M$5:$M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N57" s="158">
        <f>SUMIFS('业务科室人工时台账登记表(按人按月取数法)'!$N$5:$N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O57" s="158">
        <f>SUMIFS('业务科室人工时台账登记表(按人按月取数法)'!$O$5:$O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P57" s="158">
        <f>SUMIFS('业务科室人工时台账登记表(按人按月取数法)'!$P$5:$P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Q57" s="158">
        <f>SUMIFS('业务科室人工时台账登记表(按人按月取数法)'!$Q$5:$Q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R57" s="158">
        <f>SUMIFS('业务科室人工时台账登记表(按人按月取数法)'!$R$5:$R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S57" s="158">
        <f>SUMIFS('业务科室人工时台账登记表(按人按月取数法)'!$S$5:$S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T57" s="158">
        <f>SUMIFS('业务科室人工时台账登记表(按人按月取数法)'!$T$5:$T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U57" s="158">
        <f>SUMIFS('业务科室人工时台账登记表(按人按月取数法)'!$U$5:$U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V57" s="158">
        <f>SUMIFS('业务科室人工时台账登记表(按人按月取数法)'!$V$5:$V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W57" s="158">
        <f>SUMIFS('业务科室人工时台账登记表(按人按月取数法)'!$W$5:$W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X57" s="158">
        <f>SUMIFS('业务科室人工时台账登记表(按人按月取数法)'!$X$5:$X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Y57" s="158">
        <f>SUMIFS('业务科室人工时台账登记表(按人按月取数法)'!$Y$5:$Y$1048576,'业务科室人工时台账登记表(按人按月取数法)'!$B$5:$B$1048576,5,'业务科室人工时台账登记表(按人按月取数法)'!$D$5:$D$1048576,'（一）基础数据表1_业务科室及项目成本人工时累计数 '!C57)</f>
        <v>0</v>
      </c>
      <c r="Z57" s="160"/>
    </row>
    <row r="58" spans="1:26" x14ac:dyDescent="0.15">
      <c r="A58" s="32">
        <v>2023</v>
      </c>
      <c r="B58" s="32">
        <v>5</v>
      </c>
      <c r="C58" s="36" t="s">
        <v>71</v>
      </c>
      <c r="D58" s="49">
        <f t="shared" si="23"/>
        <v>7.1099999999999997E-2</v>
      </c>
      <c r="E58" s="158">
        <f t="shared" si="20"/>
        <v>697</v>
      </c>
      <c r="F58" s="158">
        <f t="shared" si="21"/>
        <v>0</v>
      </c>
      <c r="G58" s="158">
        <f t="shared" si="22"/>
        <v>0</v>
      </c>
      <c r="H58" s="158">
        <f>SUMIFS('业务科室人工时台账登记表(按人按月取数法)'!$H$5:$H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I58" s="158">
        <f>SUMIFS('业务科室人工时台账登记表(按人按月取数法)'!$I$5:$I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J58" s="158">
        <f>SUMIFS('业务科室人工时台账登记表(按人按月取数法)'!$J$5:$J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K58" s="158">
        <f>SUMIFS('业务科室人工时台账登记表(按人按月取数法)'!$K$5:$K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L58" s="158">
        <f>SUMIFS('业务科室人工时台账登记表(按人按月取数法)'!$L$5:$L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M58" s="158">
        <f>SUMIFS('业务科室人工时台账登记表(按人按月取数法)'!$M$5:$M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N58" s="158">
        <f>SUMIFS('业务科室人工时台账登记表(按人按月取数法)'!$N$5:$N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O58" s="158">
        <f>SUMIFS('业务科室人工时台账登记表(按人按月取数法)'!$O$5:$O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P58" s="158">
        <f>SUMIFS('业务科室人工时台账登记表(按人按月取数法)'!$P$5:$P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Q58" s="158">
        <f>SUMIFS('业务科室人工时台账登记表(按人按月取数法)'!$Q$5:$Q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R58" s="158">
        <f>SUMIFS('业务科室人工时台账登记表(按人按月取数法)'!$R$5:$R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S58" s="158">
        <f>SUMIFS('业务科室人工时台账登记表(按人按月取数法)'!$S$5:$S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T58" s="158">
        <f>SUMIFS('业务科室人工时台账登记表(按人按月取数法)'!$T$5:$T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U58" s="158">
        <f>SUMIFS('业务科室人工时台账登记表(按人按月取数法)'!$U$5:$U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V58" s="158">
        <f>SUMIFS('业务科室人工时台账登记表(按人按月取数法)'!$V$5:$V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W58" s="158">
        <f>SUMIFS('业务科室人工时台账登记表(按人按月取数法)'!$W$5:$W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X58" s="158">
        <f>SUMIFS('业务科室人工时台账登记表(按人按月取数法)'!$X$5:$X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Y58" s="158">
        <f>SUMIFS('业务科室人工时台账登记表(按人按月取数法)'!$Y$5:$Y$1048576,'业务科室人工时台账登记表(按人按月取数法)'!$B$5:$B$1048576,5,'业务科室人工时台账登记表(按人按月取数法)'!$D$5:$D$1048576,'（一）基础数据表1_业务科室及项目成本人工时累计数 '!C58)</f>
        <v>0</v>
      </c>
      <c r="Z58" s="160"/>
    </row>
    <row r="59" spans="1:26" x14ac:dyDescent="0.15">
      <c r="A59" s="32">
        <v>2023</v>
      </c>
      <c r="B59" s="32">
        <v>5</v>
      </c>
      <c r="C59" s="36" t="s">
        <v>72</v>
      </c>
      <c r="D59" s="49">
        <f t="shared" si="23"/>
        <v>7.5200000000000003E-2</v>
      </c>
      <c r="E59" s="158">
        <f t="shared" si="20"/>
        <v>737</v>
      </c>
      <c r="F59" s="158">
        <f t="shared" si="21"/>
        <v>0</v>
      </c>
      <c r="G59" s="158">
        <f t="shared" si="22"/>
        <v>0</v>
      </c>
      <c r="H59" s="158">
        <f>SUMIFS('业务科室人工时台账登记表(按人按月取数法)'!$H$5:$H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I59" s="158">
        <f>SUMIFS('业务科室人工时台账登记表(按人按月取数法)'!$I$5:$I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J59" s="158">
        <f>SUMIFS('业务科室人工时台账登记表(按人按月取数法)'!$J$5:$J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K59" s="158">
        <f>SUMIFS('业务科室人工时台账登记表(按人按月取数法)'!$K$5:$K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L59" s="158">
        <f>SUMIFS('业务科室人工时台账登记表(按人按月取数法)'!$L$5:$L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M59" s="158">
        <f>SUMIFS('业务科室人工时台账登记表(按人按月取数法)'!$M$5:$M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N59" s="158">
        <f>SUMIFS('业务科室人工时台账登记表(按人按月取数法)'!$N$5:$N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O59" s="158">
        <f>SUMIFS('业务科室人工时台账登记表(按人按月取数法)'!$O$5:$O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P59" s="158">
        <f>SUMIFS('业务科室人工时台账登记表(按人按月取数法)'!$P$5:$P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Q59" s="158">
        <f>SUMIFS('业务科室人工时台账登记表(按人按月取数法)'!$Q$5:$Q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R59" s="158">
        <f>SUMIFS('业务科室人工时台账登记表(按人按月取数法)'!$R$5:$R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S59" s="158">
        <f>SUMIFS('业务科室人工时台账登记表(按人按月取数法)'!$S$5:$S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T59" s="158">
        <f>SUMIFS('业务科室人工时台账登记表(按人按月取数法)'!$T$5:$T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U59" s="158">
        <f>SUMIFS('业务科室人工时台账登记表(按人按月取数法)'!$U$5:$U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V59" s="158">
        <f>SUMIFS('业务科室人工时台账登记表(按人按月取数法)'!$V$5:$V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W59" s="158">
        <f>SUMIFS('业务科室人工时台账登记表(按人按月取数法)'!$W$5:$W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X59" s="158">
        <f>SUMIFS('业务科室人工时台账登记表(按人按月取数法)'!$X$5:$X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Y59" s="158">
        <f>SUMIFS('业务科室人工时台账登记表(按人按月取数法)'!$Y$5:$Y$1048576,'业务科室人工时台账登记表(按人按月取数法)'!$B$5:$B$1048576,5,'业务科室人工时台账登记表(按人按月取数法)'!$D$5:$D$1048576,'（一）基础数据表1_业务科室及项目成本人工时累计数 '!C59)</f>
        <v>0</v>
      </c>
      <c r="Z59" s="160"/>
    </row>
    <row r="60" spans="1:26" x14ac:dyDescent="0.15">
      <c r="A60" s="32">
        <v>2023</v>
      </c>
      <c r="B60" s="32">
        <v>5</v>
      </c>
      <c r="C60" s="92" t="s">
        <v>321</v>
      </c>
      <c r="D60" s="59">
        <f>SUM(D50:D59)</f>
        <v>1</v>
      </c>
      <c r="E60" s="158">
        <f>SUM(E50:E59)</f>
        <v>9798</v>
      </c>
      <c r="F60" s="158">
        <f t="shared" ref="F60:Y60" si="24">SUM(F50:F59)</f>
        <v>0</v>
      </c>
      <c r="G60" s="158">
        <f t="shared" si="24"/>
        <v>0</v>
      </c>
      <c r="H60" s="158">
        <f t="shared" si="24"/>
        <v>0</v>
      </c>
      <c r="I60" s="158">
        <f t="shared" si="24"/>
        <v>0</v>
      </c>
      <c r="J60" s="158">
        <f t="shared" si="24"/>
        <v>0</v>
      </c>
      <c r="K60" s="158">
        <f t="shared" si="24"/>
        <v>0</v>
      </c>
      <c r="L60" s="158">
        <f t="shared" si="24"/>
        <v>0</v>
      </c>
      <c r="M60" s="158">
        <f t="shared" si="24"/>
        <v>0</v>
      </c>
      <c r="N60" s="158">
        <f t="shared" si="24"/>
        <v>0</v>
      </c>
      <c r="O60" s="158">
        <f t="shared" si="24"/>
        <v>0</v>
      </c>
      <c r="P60" s="158">
        <f>SUM(P50:P59)</f>
        <v>0</v>
      </c>
      <c r="Q60" s="158">
        <f t="shared" si="24"/>
        <v>0</v>
      </c>
      <c r="R60" s="158">
        <f t="shared" si="24"/>
        <v>0</v>
      </c>
      <c r="S60" s="158">
        <f t="shared" si="24"/>
        <v>0</v>
      </c>
      <c r="T60" s="158">
        <f t="shared" si="24"/>
        <v>0</v>
      </c>
      <c r="U60" s="158">
        <f t="shared" si="24"/>
        <v>0</v>
      </c>
      <c r="V60" s="158">
        <f t="shared" si="24"/>
        <v>0</v>
      </c>
      <c r="W60" s="158">
        <f t="shared" si="24"/>
        <v>0</v>
      </c>
      <c r="X60" s="158">
        <f t="shared" si="24"/>
        <v>0</v>
      </c>
      <c r="Y60" s="158">
        <f t="shared" si="24"/>
        <v>0</v>
      </c>
      <c r="Z60" s="36"/>
    </row>
    <row r="61" spans="1:26" x14ac:dyDescent="0.15">
      <c r="A61" s="32">
        <v>2023</v>
      </c>
      <c r="B61" s="32">
        <v>6</v>
      </c>
      <c r="C61" s="36" t="s">
        <v>36</v>
      </c>
      <c r="D61" s="49">
        <f>E61/$E$71</f>
        <v>0.2049</v>
      </c>
      <c r="E61" s="158">
        <f t="shared" ref="E61:E70" si="25">E50+F61</f>
        <v>2008</v>
      </c>
      <c r="F61" s="158">
        <f t="shared" ref="F61:F70" si="26">SUM(H61:Y61)</f>
        <v>0</v>
      </c>
      <c r="G61" s="158">
        <f t="shared" ref="G61:G70" si="27">SUM(H61:N61)</f>
        <v>0</v>
      </c>
      <c r="H61" s="158">
        <f>SUMIFS('业务科室人工时台账登记表(按人按月取数法)'!$H$5:$H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I61" s="158">
        <f>SUMIFS('业务科室人工时台账登记表(按人按月取数法)'!$I$5:$I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J61" s="158">
        <f>SUMIFS('业务科室人工时台账登记表(按人按月取数法)'!$J$5:$J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K61" s="158">
        <f>SUMIFS('业务科室人工时台账登记表(按人按月取数法)'!$K$5:$K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L61" s="158">
        <f>SUMIFS('业务科室人工时台账登记表(按人按月取数法)'!$L$5:$L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M61" s="158">
        <f>SUMIFS('业务科室人工时台账登记表(按人按月取数法)'!$M$5:$M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N61" s="158">
        <f>SUMIFS('业务科室人工时台账登记表(按人按月取数法)'!$N$5:$N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O61" s="158">
        <f>SUMIFS('业务科室人工时台账登记表(按人按月取数法)'!$O$5:$O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P61" s="158">
        <f>SUMIFS('业务科室人工时台账登记表(按人按月取数法)'!$P$5:$P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Q61" s="158">
        <f>SUMIFS('业务科室人工时台账登记表(按人按月取数法)'!$Q$5:$Q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R61" s="158">
        <f>SUMIFS('业务科室人工时台账登记表(按人按月取数法)'!$R$5:$R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S61" s="158">
        <f>SUMIFS('业务科室人工时台账登记表(按人按月取数法)'!$S$5:$S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T61" s="158">
        <f>SUMIFS('业务科室人工时台账登记表(按人按月取数法)'!$T$5:$T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U61" s="158">
        <f>SUMIFS('业务科室人工时台账登记表(按人按月取数法)'!$U$5:$U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V61" s="158">
        <f>SUMIFS('业务科室人工时台账登记表(按人按月取数法)'!$V$5:$V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W61" s="158">
        <f>SUMIFS('业务科室人工时台账登记表(按人按月取数法)'!$W$5:$W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X61" s="158">
        <f>SUMIFS('业务科室人工时台账登记表(按人按月取数法)'!$X$5:$X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Y61" s="158">
        <f>SUMIFS('业务科室人工时台账登记表(按人按月取数法)'!$Y$5:$Y$1048576,'业务科室人工时台账登记表(按人按月取数法)'!$B$5:$B$1048576,6,'业务科室人工时台账登记表(按人按月取数法)'!$D$5:$D$1048576,'（一）基础数据表1_业务科室及项目成本人工时累计数 '!C61)</f>
        <v>0</v>
      </c>
      <c r="Z61" s="160"/>
    </row>
    <row r="62" spans="1:26" x14ac:dyDescent="0.15">
      <c r="A62" s="32">
        <v>2023</v>
      </c>
      <c r="B62" s="32">
        <v>6</v>
      </c>
      <c r="C62" s="36" t="s">
        <v>38</v>
      </c>
      <c r="D62" s="49">
        <f t="shared" ref="D62:D70" si="28">E62/$E$71</f>
        <v>0.21759999999999999</v>
      </c>
      <c r="E62" s="158">
        <f t="shared" si="25"/>
        <v>2132</v>
      </c>
      <c r="F62" s="158">
        <f t="shared" si="26"/>
        <v>0</v>
      </c>
      <c r="G62" s="158">
        <f t="shared" si="27"/>
        <v>0</v>
      </c>
      <c r="H62" s="158">
        <f>SUMIFS('业务科室人工时台账登记表(按人按月取数法)'!$H$5:$H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I62" s="158">
        <f>SUMIFS('业务科室人工时台账登记表(按人按月取数法)'!$I$5:$I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J62" s="158">
        <f>SUMIFS('业务科室人工时台账登记表(按人按月取数法)'!$J$5:$J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K62" s="158">
        <f>SUMIFS('业务科室人工时台账登记表(按人按月取数法)'!$K$5:$K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L62" s="158">
        <f>SUMIFS('业务科室人工时台账登记表(按人按月取数法)'!$L$5:$L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M62" s="158">
        <f>SUMIFS('业务科室人工时台账登记表(按人按月取数法)'!$M$5:$M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N62" s="158">
        <f>SUMIFS('业务科室人工时台账登记表(按人按月取数法)'!$N$5:$N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O62" s="158">
        <f>SUMIFS('业务科室人工时台账登记表(按人按月取数法)'!$O$5:$O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P62" s="158">
        <f>SUMIFS('业务科室人工时台账登记表(按人按月取数法)'!$P$5:$P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Q62" s="158">
        <f>SUMIFS('业务科室人工时台账登记表(按人按月取数法)'!$Q$5:$Q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R62" s="158">
        <f>SUMIFS('业务科室人工时台账登记表(按人按月取数法)'!$R$5:$R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S62" s="158">
        <f>SUMIFS('业务科室人工时台账登记表(按人按月取数法)'!$S$5:$S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T62" s="158">
        <f>SUMIFS('业务科室人工时台账登记表(按人按月取数法)'!$T$5:$T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U62" s="158">
        <f>SUMIFS('业务科室人工时台账登记表(按人按月取数法)'!$U$5:$U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V62" s="158">
        <f>SUMIFS('业务科室人工时台账登记表(按人按月取数法)'!$V$5:$V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W62" s="158">
        <f>SUMIFS('业务科室人工时台账登记表(按人按月取数法)'!$W$5:$W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X62" s="158">
        <f>SUMIFS('业务科室人工时台账登记表(按人按月取数法)'!$X$5:$X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Y62" s="158">
        <f>SUMIFS('业务科室人工时台账登记表(按人按月取数法)'!$Y$5:$Y$1048576,'业务科室人工时台账登记表(按人按月取数法)'!$B$5:$B$1048576,6,'业务科室人工时台账登记表(按人按月取数法)'!$D$5:$D$1048576,'（一）基础数据表1_业务科室及项目成本人工时累计数 '!C62)</f>
        <v>0</v>
      </c>
      <c r="Z62" s="160"/>
    </row>
    <row r="63" spans="1:26" x14ac:dyDescent="0.15">
      <c r="A63" s="32">
        <v>2023</v>
      </c>
      <c r="B63" s="32">
        <v>6</v>
      </c>
      <c r="C63" s="40" t="s">
        <v>80</v>
      </c>
      <c r="D63" s="49">
        <f t="shared" si="28"/>
        <v>7.4999999999999997E-2</v>
      </c>
      <c r="E63" s="158">
        <f t="shared" si="25"/>
        <v>735</v>
      </c>
      <c r="F63" s="158">
        <f t="shared" si="26"/>
        <v>0</v>
      </c>
      <c r="G63" s="158">
        <f t="shared" si="27"/>
        <v>0</v>
      </c>
      <c r="H63" s="158">
        <f>SUMIFS('业务科室人工时台账登记表(按人按月取数法)'!$H$5:$H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I63" s="158">
        <f>SUMIFS('业务科室人工时台账登记表(按人按月取数法)'!$I$5:$I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J63" s="158">
        <f>SUMIFS('业务科室人工时台账登记表(按人按月取数法)'!$J$5:$J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K63" s="158">
        <f>SUMIFS('业务科室人工时台账登记表(按人按月取数法)'!$K$5:$K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L63" s="158">
        <f>SUMIFS('业务科室人工时台账登记表(按人按月取数法)'!$L$5:$L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M63" s="158">
        <f>SUMIFS('业务科室人工时台账登记表(按人按月取数法)'!$M$5:$M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N63" s="158">
        <f>SUMIFS('业务科室人工时台账登记表(按人按月取数法)'!$N$5:$N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O63" s="158">
        <f>SUMIFS('业务科室人工时台账登记表(按人按月取数法)'!$O$5:$O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P63" s="158">
        <f>SUMIFS('业务科室人工时台账登记表(按人按月取数法)'!$P$5:$P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Q63" s="158">
        <f>SUMIFS('业务科室人工时台账登记表(按人按月取数法)'!$Q$5:$Q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R63" s="158">
        <f>SUMIFS('业务科室人工时台账登记表(按人按月取数法)'!$R$5:$R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S63" s="158">
        <f>SUMIFS('业务科室人工时台账登记表(按人按月取数法)'!$S$5:$S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T63" s="158">
        <f>SUMIFS('业务科室人工时台账登记表(按人按月取数法)'!$T$5:$T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U63" s="158">
        <f>SUMIFS('业务科室人工时台账登记表(按人按月取数法)'!$U$5:$U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V63" s="158">
        <f>SUMIFS('业务科室人工时台账登记表(按人按月取数法)'!$V$5:$V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W63" s="158">
        <f>SUMIFS('业务科室人工时台账登记表(按人按月取数法)'!$W$5:$W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X63" s="158">
        <f>SUMIFS('业务科室人工时台账登记表(按人按月取数法)'!$X$5:$X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Y63" s="158">
        <f>SUMIFS('业务科室人工时台账登记表(按人按月取数法)'!$Y$5:$Y$1048576,'业务科室人工时台账登记表(按人按月取数法)'!$B$5:$B$1048576,6,'业务科室人工时台账登记表(按人按月取数法)'!$D$5:$D$1048576,'（一）基础数据表1_业务科室及项目成本人工时累计数 '!C63)</f>
        <v>0</v>
      </c>
      <c r="Z63" s="160"/>
    </row>
    <row r="64" spans="1:26" x14ac:dyDescent="0.15">
      <c r="A64" s="32">
        <v>2023</v>
      </c>
      <c r="B64" s="32">
        <v>6</v>
      </c>
      <c r="C64" s="36" t="s">
        <v>41</v>
      </c>
      <c r="D64" s="49">
        <f t="shared" si="28"/>
        <v>7.4899999999999994E-2</v>
      </c>
      <c r="E64" s="158">
        <f t="shared" si="25"/>
        <v>734</v>
      </c>
      <c r="F64" s="158">
        <f t="shared" si="26"/>
        <v>0</v>
      </c>
      <c r="G64" s="158">
        <f t="shared" si="27"/>
        <v>0</v>
      </c>
      <c r="H64" s="158">
        <f>SUMIFS('业务科室人工时台账登记表(按人按月取数法)'!$H$5:$H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I64" s="158">
        <f>SUMIFS('业务科室人工时台账登记表(按人按月取数法)'!$I$5:$I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J64" s="158">
        <f>SUMIFS('业务科室人工时台账登记表(按人按月取数法)'!$J$5:$J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K64" s="158">
        <f>SUMIFS('业务科室人工时台账登记表(按人按月取数法)'!$K$5:$K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L64" s="158">
        <f>SUMIFS('业务科室人工时台账登记表(按人按月取数法)'!$L$5:$L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M64" s="158">
        <f>SUMIFS('业务科室人工时台账登记表(按人按月取数法)'!$M$5:$M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N64" s="158">
        <f>SUMIFS('业务科室人工时台账登记表(按人按月取数法)'!$N$5:$N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O64" s="158">
        <f>SUMIFS('业务科室人工时台账登记表(按人按月取数法)'!$O$5:$O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P64" s="158">
        <f>SUMIFS('业务科室人工时台账登记表(按人按月取数法)'!$P$5:$P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Q64" s="158">
        <f>SUMIFS('业务科室人工时台账登记表(按人按月取数法)'!$Q$5:$Q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R64" s="158">
        <f>SUMIFS('业务科室人工时台账登记表(按人按月取数法)'!$R$5:$R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S64" s="158">
        <f>SUMIFS('业务科室人工时台账登记表(按人按月取数法)'!$S$5:$S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T64" s="158">
        <f>SUMIFS('业务科室人工时台账登记表(按人按月取数法)'!$T$5:$T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U64" s="158">
        <f>SUMIFS('业务科室人工时台账登记表(按人按月取数法)'!$U$5:$U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V64" s="158">
        <f>SUMIFS('业务科室人工时台账登记表(按人按月取数法)'!$V$5:$V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W64" s="158">
        <f>SUMIFS('业务科室人工时台账登记表(按人按月取数法)'!$W$5:$W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X64" s="158">
        <f>SUMIFS('业务科室人工时台账登记表(按人按月取数法)'!$X$5:$X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Y64" s="158">
        <f>SUMIFS('业务科室人工时台账登记表(按人按月取数法)'!$Y$5:$Y$1048576,'业务科室人工时台账登记表(按人按月取数法)'!$B$5:$B$1048576,6,'业务科室人工时台账登记表(按人按月取数法)'!$D$5:$D$1048576,'（一）基础数据表1_业务科室及项目成本人工时累计数 '!C64)</f>
        <v>0</v>
      </c>
      <c r="Z64" s="160"/>
    </row>
    <row r="65" spans="1:26" x14ac:dyDescent="0.15">
      <c r="A65" s="32">
        <v>2023</v>
      </c>
      <c r="B65" s="32">
        <v>6</v>
      </c>
      <c r="C65" s="36" t="s">
        <v>42</v>
      </c>
      <c r="D65" s="49">
        <f t="shared" si="28"/>
        <v>6.1499999999999999E-2</v>
      </c>
      <c r="E65" s="158">
        <f t="shared" si="25"/>
        <v>603</v>
      </c>
      <c r="F65" s="158">
        <f t="shared" si="26"/>
        <v>0</v>
      </c>
      <c r="G65" s="158">
        <f t="shared" si="27"/>
        <v>0</v>
      </c>
      <c r="H65" s="158">
        <f>SUMIFS('业务科室人工时台账登记表(按人按月取数法)'!$H$5:$H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I65" s="158">
        <f>SUMIFS('业务科室人工时台账登记表(按人按月取数法)'!$I$5:$I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J65" s="158">
        <f>SUMIFS('业务科室人工时台账登记表(按人按月取数法)'!$J$5:$J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K65" s="158">
        <f>SUMIFS('业务科室人工时台账登记表(按人按月取数法)'!$K$5:$K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L65" s="158">
        <f>SUMIFS('业务科室人工时台账登记表(按人按月取数法)'!$L$5:$L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M65" s="158">
        <f>SUMIFS('业务科室人工时台账登记表(按人按月取数法)'!$M$5:$M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N65" s="158">
        <f>SUMIFS('业务科室人工时台账登记表(按人按月取数法)'!$N$5:$N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O65" s="158">
        <f>SUMIFS('业务科室人工时台账登记表(按人按月取数法)'!$O$5:$O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P65" s="158">
        <f>SUMIFS('业务科室人工时台账登记表(按人按月取数法)'!$P$5:$P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Q65" s="158">
        <f>SUMIFS('业务科室人工时台账登记表(按人按月取数法)'!$Q$5:$Q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R65" s="158">
        <f>SUMIFS('业务科室人工时台账登记表(按人按月取数法)'!$R$5:$R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S65" s="158">
        <f>SUMIFS('业务科室人工时台账登记表(按人按月取数法)'!$S$5:$S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T65" s="158">
        <f>SUMIFS('业务科室人工时台账登记表(按人按月取数法)'!$T$5:$T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U65" s="158">
        <f>SUMIFS('业务科室人工时台账登记表(按人按月取数法)'!$U$5:$U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V65" s="158">
        <f>SUMIFS('业务科室人工时台账登记表(按人按月取数法)'!$V$5:$V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W65" s="158">
        <f>SUMIFS('业务科室人工时台账登记表(按人按月取数法)'!$W$5:$W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X65" s="158">
        <f>SUMIFS('业务科室人工时台账登记表(按人按月取数法)'!$X$5:$X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Y65" s="158">
        <f>SUMIFS('业务科室人工时台账登记表(按人按月取数法)'!$Y$5:$Y$1048576,'业务科室人工时台账登记表(按人按月取数法)'!$B$5:$B$1048576,6,'业务科室人工时台账登记表(按人按月取数法)'!$D$5:$D$1048576,'（一）基础数据表1_业务科室及项目成本人工时累计数 '!C65)</f>
        <v>0</v>
      </c>
      <c r="Z65" s="160"/>
    </row>
    <row r="66" spans="1:26" x14ac:dyDescent="0.15">
      <c r="A66" s="32">
        <v>2023</v>
      </c>
      <c r="B66" s="32">
        <v>6</v>
      </c>
      <c r="C66" s="36" t="s">
        <v>43</v>
      </c>
      <c r="D66" s="49">
        <f t="shared" si="28"/>
        <v>7.4700000000000003E-2</v>
      </c>
      <c r="E66" s="158">
        <f t="shared" si="25"/>
        <v>732</v>
      </c>
      <c r="F66" s="158">
        <f t="shared" si="26"/>
        <v>0</v>
      </c>
      <c r="G66" s="158">
        <f t="shared" si="27"/>
        <v>0</v>
      </c>
      <c r="H66" s="158">
        <f>SUMIFS('业务科室人工时台账登记表(按人按月取数法)'!$H$5:$H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I66" s="158">
        <f>SUMIFS('业务科室人工时台账登记表(按人按月取数法)'!$I$5:$I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J66" s="158">
        <f>SUMIFS('业务科室人工时台账登记表(按人按月取数法)'!$J$5:$J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K66" s="158">
        <f>SUMIFS('业务科室人工时台账登记表(按人按月取数法)'!$K$5:$K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L66" s="158">
        <f>SUMIFS('业务科室人工时台账登记表(按人按月取数法)'!$L$5:$L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M66" s="158">
        <f>SUMIFS('业务科室人工时台账登记表(按人按月取数法)'!$M$5:$M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N66" s="158">
        <f>SUMIFS('业务科室人工时台账登记表(按人按月取数法)'!$N$5:$N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O66" s="158">
        <f>SUMIFS('业务科室人工时台账登记表(按人按月取数法)'!$O$5:$O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P66" s="158">
        <f>SUMIFS('业务科室人工时台账登记表(按人按月取数法)'!$P$5:$P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Q66" s="158">
        <f>SUMIFS('业务科室人工时台账登记表(按人按月取数法)'!$Q$5:$Q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R66" s="158">
        <f>SUMIFS('业务科室人工时台账登记表(按人按月取数法)'!$R$5:$R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S66" s="158">
        <f>SUMIFS('业务科室人工时台账登记表(按人按月取数法)'!$S$5:$S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T66" s="158">
        <f>SUMIFS('业务科室人工时台账登记表(按人按月取数法)'!$T$5:$T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U66" s="158">
        <f>SUMIFS('业务科室人工时台账登记表(按人按月取数法)'!$U$5:$U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V66" s="158">
        <f>SUMIFS('业务科室人工时台账登记表(按人按月取数法)'!$V$5:$V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W66" s="158">
        <f>SUMIFS('业务科室人工时台账登记表(按人按月取数法)'!$W$5:$W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X66" s="158">
        <f>SUMIFS('业务科室人工时台账登记表(按人按月取数法)'!$X$5:$X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Y66" s="158">
        <f>SUMIFS('业务科室人工时台账登记表(按人按月取数法)'!$Y$5:$Y$1048576,'业务科室人工时台账登记表(按人按月取数法)'!$B$5:$B$1048576,6,'业务科室人工时台账登记表(按人按月取数法)'!$D$5:$D$1048576,'（一）基础数据表1_业务科室及项目成本人工时累计数 '!C66)</f>
        <v>0</v>
      </c>
      <c r="Z66" s="160"/>
    </row>
    <row r="67" spans="1:26" x14ac:dyDescent="0.15">
      <c r="A67" s="32">
        <v>2023</v>
      </c>
      <c r="B67" s="32">
        <v>6</v>
      </c>
      <c r="C67" s="36" t="s">
        <v>37</v>
      </c>
      <c r="D67" s="49">
        <f t="shared" si="28"/>
        <v>7.1599999999999997E-2</v>
      </c>
      <c r="E67" s="158">
        <f t="shared" si="25"/>
        <v>702</v>
      </c>
      <c r="F67" s="158">
        <f t="shared" si="26"/>
        <v>0</v>
      </c>
      <c r="G67" s="158">
        <f t="shared" si="27"/>
        <v>0</v>
      </c>
      <c r="H67" s="158">
        <f>SUMIFS('业务科室人工时台账登记表(按人按月取数法)'!$H$5:$H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I67" s="158">
        <f>SUMIFS('业务科室人工时台账登记表(按人按月取数法)'!$I$5:$I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J67" s="158">
        <f>SUMIFS('业务科室人工时台账登记表(按人按月取数法)'!$J$5:$J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K67" s="158">
        <f>SUMIFS('业务科室人工时台账登记表(按人按月取数法)'!$K$5:$K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L67" s="158">
        <f>SUMIFS('业务科室人工时台账登记表(按人按月取数法)'!$L$5:$L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M67" s="158">
        <f>SUMIFS('业务科室人工时台账登记表(按人按月取数法)'!$M$5:$M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N67" s="158">
        <f>SUMIFS('业务科室人工时台账登记表(按人按月取数法)'!$N$5:$N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O67" s="158">
        <f>SUMIFS('业务科室人工时台账登记表(按人按月取数法)'!$O$5:$O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P67" s="158">
        <f>SUMIFS('业务科室人工时台账登记表(按人按月取数法)'!$P$5:$P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Q67" s="158">
        <f>SUMIFS('业务科室人工时台账登记表(按人按月取数法)'!$Q$5:$Q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R67" s="158">
        <f>SUMIFS('业务科室人工时台账登记表(按人按月取数法)'!$R$5:$R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S67" s="158">
        <f>SUMIFS('业务科室人工时台账登记表(按人按月取数法)'!$S$5:$S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T67" s="158">
        <f>SUMIFS('业务科室人工时台账登记表(按人按月取数法)'!$T$5:$T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U67" s="158">
        <f>SUMIFS('业务科室人工时台账登记表(按人按月取数法)'!$U$5:$U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V67" s="158">
        <f>SUMIFS('业务科室人工时台账登记表(按人按月取数法)'!$V$5:$V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W67" s="158">
        <f>SUMIFS('业务科室人工时台账登记表(按人按月取数法)'!$W$5:$W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X67" s="158">
        <f>SUMIFS('业务科室人工时台账登记表(按人按月取数法)'!$X$5:$X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Y67" s="158">
        <f>SUMIFS('业务科室人工时台账登记表(按人按月取数法)'!$Y$5:$Y$1048576,'业务科室人工时台账登记表(按人按月取数法)'!$B$5:$B$1048576,6,'业务科室人工时台账登记表(按人按月取数法)'!$D$5:$D$1048576,'（一）基础数据表1_业务科室及项目成本人工时累计数 '!C67)</f>
        <v>0</v>
      </c>
      <c r="Z67" s="160"/>
    </row>
    <row r="68" spans="1:26" x14ac:dyDescent="0.15">
      <c r="A68" s="32">
        <v>2023</v>
      </c>
      <c r="B68" s="32">
        <v>6</v>
      </c>
      <c r="C68" s="36" t="s">
        <v>39</v>
      </c>
      <c r="D68" s="49">
        <f t="shared" si="28"/>
        <v>7.3300000000000004E-2</v>
      </c>
      <c r="E68" s="158">
        <f t="shared" si="25"/>
        <v>718</v>
      </c>
      <c r="F68" s="158">
        <f t="shared" si="26"/>
        <v>0</v>
      </c>
      <c r="G68" s="158">
        <f t="shared" si="27"/>
        <v>0</v>
      </c>
      <c r="H68" s="158">
        <f>SUMIFS('业务科室人工时台账登记表(按人按月取数法)'!$H$5:$H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I68" s="158">
        <f>SUMIFS('业务科室人工时台账登记表(按人按月取数法)'!$I$5:$I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J68" s="158">
        <f>SUMIFS('业务科室人工时台账登记表(按人按月取数法)'!$J$5:$J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K68" s="158">
        <f>SUMIFS('业务科室人工时台账登记表(按人按月取数法)'!$K$5:$K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L68" s="158">
        <f>SUMIFS('业务科室人工时台账登记表(按人按月取数法)'!$L$5:$L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M68" s="158">
        <f>SUMIFS('业务科室人工时台账登记表(按人按月取数法)'!$M$5:$M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N68" s="158">
        <f>SUMIFS('业务科室人工时台账登记表(按人按月取数法)'!$N$5:$N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O68" s="158">
        <f>SUMIFS('业务科室人工时台账登记表(按人按月取数法)'!$O$5:$O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P68" s="158">
        <f>SUMIFS('业务科室人工时台账登记表(按人按月取数法)'!$P$5:$P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Q68" s="158">
        <f>SUMIFS('业务科室人工时台账登记表(按人按月取数法)'!$Q$5:$Q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R68" s="158">
        <f>SUMIFS('业务科室人工时台账登记表(按人按月取数法)'!$R$5:$R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S68" s="158">
        <f>SUMIFS('业务科室人工时台账登记表(按人按月取数法)'!$S$5:$S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T68" s="158">
        <f>SUMIFS('业务科室人工时台账登记表(按人按月取数法)'!$T$5:$T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U68" s="158">
        <f>SUMIFS('业务科室人工时台账登记表(按人按月取数法)'!$U$5:$U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V68" s="158">
        <f>SUMIFS('业务科室人工时台账登记表(按人按月取数法)'!$V$5:$V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W68" s="158">
        <f>SUMIFS('业务科室人工时台账登记表(按人按月取数法)'!$W$5:$W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X68" s="158">
        <f>SUMIFS('业务科室人工时台账登记表(按人按月取数法)'!$X$5:$X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Y68" s="158">
        <f>SUMIFS('业务科室人工时台账登记表(按人按月取数法)'!$Y$5:$Y$1048576,'业务科室人工时台账登记表(按人按月取数法)'!$B$5:$B$1048576,6,'业务科室人工时台账登记表(按人按月取数法)'!$D$5:$D$1048576,'（一）基础数据表1_业务科室及项目成本人工时累计数 '!C68)</f>
        <v>0</v>
      </c>
      <c r="Z68" s="160"/>
    </row>
    <row r="69" spans="1:26" x14ac:dyDescent="0.15">
      <c r="A69" s="32">
        <v>2023</v>
      </c>
      <c r="B69" s="32">
        <v>6</v>
      </c>
      <c r="C69" s="36" t="s">
        <v>71</v>
      </c>
      <c r="D69" s="49">
        <f t="shared" si="28"/>
        <v>7.1099999999999997E-2</v>
      </c>
      <c r="E69" s="158">
        <f t="shared" si="25"/>
        <v>697</v>
      </c>
      <c r="F69" s="158">
        <f t="shared" si="26"/>
        <v>0</v>
      </c>
      <c r="G69" s="158">
        <f t="shared" si="27"/>
        <v>0</v>
      </c>
      <c r="H69" s="158">
        <f>SUMIFS('业务科室人工时台账登记表(按人按月取数法)'!$H$5:$H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I69" s="158">
        <f>SUMIFS('业务科室人工时台账登记表(按人按月取数法)'!$I$5:$I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J69" s="158">
        <f>SUMIFS('业务科室人工时台账登记表(按人按月取数法)'!$J$5:$J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K69" s="158">
        <f>SUMIFS('业务科室人工时台账登记表(按人按月取数法)'!$K$5:$K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L69" s="158">
        <f>SUMIFS('业务科室人工时台账登记表(按人按月取数法)'!$L$5:$L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M69" s="158">
        <f>SUMIFS('业务科室人工时台账登记表(按人按月取数法)'!$M$5:$M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N69" s="158">
        <f>SUMIFS('业务科室人工时台账登记表(按人按月取数法)'!$N$5:$N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O69" s="158">
        <f>SUMIFS('业务科室人工时台账登记表(按人按月取数法)'!$O$5:$O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P69" s="158">
        <f>SUMIFS('业务科室人工时台账登记表(按人按月取数法)'!$P$5:$P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Q69" s="158">
        <f>SUMIFS('业务科室人工时台账登记表(按人按月取数法)'!$Q$5:$Q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R69" s="158">
        <f>SUMIFS('业务科室人工时台账登记表(按人按月取数法)'!$R$5:$R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S69" s="158">
        <f>SUMIFS('业务科室人工时台账登记表(按人按月取数法)'!$S$5:$S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T69" s="158">
        <f>SUMIFS('业务科室人工时台账登记表(按人按月取数法)'!$T$5:$T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U69" s="158">
        <f>SUMIFS('业务科室人工时台账登记表(按人按月取数法)'!$U$5:$U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V69" s="158">
        <f>SUMIFS('业务科室人工时台账登记表(按人按月取数法)'!$V$5:$V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W69" s="158">
        <f>SUMIFS('业务科室人工时台账登记表(按人按月取数法)'!$W$5:$W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X69" s="158">
        <f>SUMIFS('业务科室人工时台账登记表(按人按月取数法)'!$X$5:$X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Y69" s="158">
        <f>SUMIFS('业务科室人工时台账登记表(按人按月取数法)'!$Y$5:$Y$1048576,'业务科室人工时台账登记表(按人按月取数法)'!$B$5:$B$1048576,6,'业务科室人工时台账登记表(按人按月取数法)'!$D$5:$D$1048576,'（一）基础数据表1_业务科室及项目成本人工时累计数 '!C69)</f>
        <v>0</v>
      </c>
      <c r="Z69" s="160"/>
    </row>
    <row r="70" spans="1:26" x14ac:dyDescent="0.15">
      <c r="A70" s="32">
        <v>2023</v>
      </c>
      <c r="B70" s="32">
        <v>6</v>
      </c>
      <c r="C70" s="36" t="s">
        <v>72</v>
      </c>
      <c r="D70" s="49">
        <f t="shared" si="28"/>
        <v>7.5200000000000003E-2</v>
      </c>
      <c r="E70" s="158">
        <f t="shared" si="25"/>
        <v>737</v>
      </c>
      <c r="F70" s="158">
        <f t="shared" si="26"/>
        <v>0</v>
      </c>
      <c r="G70" s="158">
        <f t="shared" si="27"/>
        <v>0</v>
      </c>
      <c r="H70" s="158">
        <f>SUMIFS('业务科室人工时台账登记表(按人按月取数法)'!$H$5:$H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I70" s="158">
        <f>SUMIFS('业务科室人工时台账登记表(按人按月取数法)'!$I$5:$I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J70" s="158">
        <f>SUMIFS('业务科室人工时台账登记表(按人按月取数法)'!$J$5:$J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K70" s="158">
        <f>SUMIFS('业务科室人工时台账登记表(按人按月取数法)'!$K$5:$K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L70" s="158">
        <f>SUMIFS('业务科室人工时台账登记表(按人按月取数法)'!$L$5:$L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M70" s="158">
        <f>SUMIFS('业务科室人工时台账登记表(按人按月取数法)'!$M$5:$M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N70" s="158">
        <f>SUMIFS('业务科室人工时台账登记表(按人按月取数法)'!$N$5:$N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O70" s="158">
        <f>SUMIFS('业务科室人工时台账登记表(按人按月取数法)'!$O$5:$O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P70" s="158">
        <f>SUMIFS('业务科室人工时台账登记表(按人按月取数法)'!$P$5:$P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Q70" s="158">
        <f>SUMIFS('业务科室人工时台账登记表(按人按月取数法)'!$Q$5:$Q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R70" s="158">
        <f>SUMIFS('业务科室人工时台账登记表(按人按月取数法)'!$R$5:$R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S70" s="158">
        <f>SUMIFS('业务科室人工时台账登记表(按人按月取数法)'!$S$5:$S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T70" s="158">
        <f>SUMIFS('业务科室人工时台账登记表(按人按月取数法)'!$T$5:$T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U70" s="158">
        <f>SUMIFS('业务科室人工时台账登记表(按人按月取数法)'!$U$5:$U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V70" s="158">
        <f>SUMIFS('业务科室人工时台账登记表(按人按月取数法)'!$V$5:$V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W70" s="158">
        <f>SUMIFS('业务科室人工时台账登记表(按人按月取数法)'!$W$5:$W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X70" s="158">
        <f>SUMIFS('业务科室人工时台账登记表(按人按月取数法)'!$X$5:$X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Y70" s="158">
        <f>SUMIFS('业务科室人工时台账登记表(按人按月取数法)'!$Y$5:$Y$1048576,'业务科室人工时台账登记表(按人按月取数法)'!$B$5:$B$1048576,6,'业务科室人工时台账登记表(按人按月取数法)'!$D$5:$D$1048576,'（一）基础数据表1_业务科室及项目成本人工时累计数 '!C70)</f>
        <v>0</v>
      </c>
      <c r="Z70" s="160"/>
    </row>
    <row r="71" spans="1:26" x14ac:dyDescent="0.15">
      <c r="A71" s="32">
        <v>2023</v>
      </c>
      <c r="B71" s="32">
        <v>6</v>
      </c>
      <c r="C71" s="92" t="s">
        <v>321</v>
      </c>
      <c r="D71" s="59">
        <f>SUM(D61:D70)</f>
        <v>1</v>
      </c>
      <c r="E71" s="158">
        <f>SUM(E61:E70)</f>
        <v>9798</v>
      </c>
      <c r="F71" s="158">
        <f t="shared" ref="F71:Y71" si="29">SUM(F61:F70)</f>
        <v>0</v>
      </c>
      <c r="G71" s="158">
        <f t="shared" si="29"/>
        <v>0</v>
      </c>
      <c r="H71" s="158">
        <f t="shared" si="29"/>
        <v>0</v>
      </c>
      <c r="I71" s="158">
        <f t="shared" si="29"/>
        <v>0</v>
      </c>
      <c r="J71" s="158">
        <f t="shared" si="29"/>
        <v>0</v>
      </c>
      <c r="K71" s="158">
        <f t="shared" si="29"/>
        <v>0</v>
      </c>
      <c r="L71" s="158">
        <f t="shared" si="29"/>
        <v>0</v>
      </c>
      <c r="M71" s="158">
        <f t="shared" si="29"/>
        <v>0</v>
      </c>
      <c r="N71" s="158">
        <f t="shared" si="29"/>
        <v>0</v>
      </c>
      <c r="O71" s="158">
        <f t="shared" si="29"/>
        <v>0</v>
      </c>
      <c r="P71" s="158">
        <f>SUM(P61:P70)</f>
        <v>0</v>
      </c>
      <c r="Q71" s="158">
        <f t="shared" si="29"/>
        <v>0</v>
      </c>
      <c r="R71" s="158">
        <f t="shared" si="29"/>
        <v>0</v>
      </c>
      <c r="S71" s="158">
        <f t="shared" si="29"/>
        <v>0</v>
      </c>
      <c r="T71" s="158">
        <f t="shared" si="29"/>
        <v>0</v>
      </c>
      <c r="U71" s="158">
        <f t="shared" si="29"/>
        <v>0</v>
      </c>
      <c r="V71" s="158">
        <f t="shared" si="29"/>
        <v>0</v>
      </c>
      <c r="W71" s="158">
        <f t="shared" si="29"/>
        <v>0</v>
      </c>
      <c r="X71" s="158">
        <f t="shared" si="29"/>
        <v>0</v>
      </c>
      <c r="Y71" s="158">
        <f t="shared" si="29"/>
        <v>0</v>
      </c>
      <c r="Z71" s="36"/>
    </row>
    <row r="72" spans="1:26" x14ac:dyDescent="0.15">
      <c r="A72" s="32">
        <v>2023</v>
      </c>
      <c r="B72" s="32">
        <v>7</v>
      </c>
      <c r="C72" s="36" t="s">
        <v>36</v>
      </c>
      <c r="D72" s="49">
        <f>E72/$E$82</f>
        <v>0.2049</v>
      </c>
      <c r="E72" s="158">
        <f t="shared" ref="E72:E81" si="30">E61+F72</f>
        <v>2008</v>
      </c>
      <c r="F72" s="158">
        <f t="shared" ref="F72:F81" si="31">SUM(H72:Y72)</f>
        <v>0</v>
      </c>
      <c r="G72" s="158">
        <f t="shared" ref="G72:G81" si="32">SUM(H72:N72)</f>
        <v>0</v>
      </c>
      <c r="H72" s="158">
        <f>SUMIFS('业务科室人工时台账登记表(按人按月取数法)'!$H$5:$H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I72" s="158">
        <f>SUMIFS('业务科室人工时台账登记表(按人按月取数法)'!$I$5:$I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J72" s="158">
        <f>SUMIFS('业务科室人工时台账登记表(按人按月取数法)'!$J$5:$J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K72" s="158">
        <f>SUMIFS('业务科室人工时台账登记表(按人按月取数法)'!$K$5:$K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L72" s="158">
        <f>SUMIFS('业务科室人工时台账登记表(按人按月取数法)'!$L$5:$L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M72" s="158">
        <f>SUMIFS('业务科室人工时台账登记表(按人按月取数法)'!$M$5:$M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N72" s="158">
        <f>SUMIFS('业务科室人工时台账登记表(按人按月取数法)'!$N$5:$N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O72" s="158">
        <f>SUMIFS('业务科室人工时台账登记表(按人按月取数法)'!$O$5:$O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P72" s="158">
        <f>SUMIFS('业务科室人工时台账登记表(按人按月取数法)'!$P$5:$P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Q72" s="158">
        <f>SUMIFS('业务科室人工时台账登记表(按人按月取数法)'!$Q$5:$Q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R72" s="158">
        <f>SUMIFS('业务科室人工时台账登记表(按人按月取数法)'!$R$5:$R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S72" s="158">
        <f>SUMIFS('业务科室人工时台账登记表(按人按月取数法)'!$S$5:$S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T72" s="158">
        <f>SUMIFS('业务科室人工时台账登记表(按人按月取数法)'!$T$5:$T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U72" s="158">
        <f>SUMIFS('业务科室人工时台账登记表(按人按月取数法)'!$U$5:$U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V72" s="158">
        <f>SUMIFS('业务科室人工时台账登记表(按人按月取数法)'!$V$5:$V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W72" s="158">
        <f>SUMIFS('业务科室人工时台账登记表(按人按月取数法)'!$W$5:$W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X72" s="158">
        <f>SUMIFS('业务科室人工时台账登记表(按人按月取数法)'!$X$5:$X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Y72" s="158">
        <f>SUMIFS('业务科室人工时台账登记表(按人按月取数法)'!$Y$5:$Y$1048576,'业务科室人工时台账登记表(按人按月取数法)'!$B$5:$B$1048576,7,'业务科室人工时台账登记表(按人按月取数法)'!$D$5:$D$1048576,'（一）基础数据表1_业务科室及项目成本人工时累计数 '!C72)</f>
        <v>0</v>
      </c>
      <c r="Z72" s="160"/>
    </row>
    <row r="73" spans="1:26" x14ac:dyDescent="0.15">
      <c r="A73" s="32">
        <v>2023</v>
      </c>
      <c r="B73" s="32">
        <v>7</v>
      </c>
      <c r="C73" s="36" t="s">
        <v>38</v>
      </c>
      <c r="D73" s="49">
        <f t="shared" ref="D73:D81" si="33">E73/$E$82</f>
        <v>0.21759999999999999</v>
      </c>
      <c r="E73" s="158">
        <f t="shared" si="30"/>
        <v>2132</v>
      </c>
      <c r="F73" s="158">
        <f t="shared" si="31"/>
        <v>0</v>
      </c>
      <c r="G73" s="158">
        <f t="shared" si="32"/>
        <v>0</v>
      </c>
      <c r="H73" s="158">
        <f>SUMIFS('业务科室人工时台账登记表(按人按月取数法)'!$H$5:$H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I73" s="158">
        <f>SUMIFS('业务科室人工时台账登记表(按人按月取数法)'!$I$5:$I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J73" s="158">
        <f>SUMIFS('业务科室人工时台账登记表(按人按月取数法)'!$J$5:$J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K73" s="158">
        <f>SUMIFS('业务科室人工时台账登记表(按人按月取数法)'!$K$5:$K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L73" s="158">
        <f>SUMIFS('业务科室人工时台账登记表(按人按月取数法)'!$L$5:$L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M73" s="158">
        <f>SUMIFS('业务科室人工时台账登记表(按人按月取数法)'!$M$5:$M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N73" s="158">
        <f>SUMIFS('业务科室人工时台账登记表(按人按月取数法)'!$N$5:$N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O73" s="158">
        <f>SUMIFS('业务科室人工时台账登记表(按人按月取数法)'!$O$5:$O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P73" s="158">
        <f>SUMIFS('业务科室人工时台账登记表(按人按月取数法)'!$P$5:$P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Q73" s="158">
        <f>SUMIFS('业务科室人工时台账登记表(按人按月取数法)'!$Q$5:$Q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R73" s="158">
        <f>SUMIFS('业务科室人工时台账登记表(按人按月取数法)'!$R$5:$R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S73" s="158">
        <f>SUMIFS('业务科室人工时台账登记表(按人按月取数法)'!$S$5:$S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T73" s="158">
        <f>SUMIFS('业务科室人工时台账登记表(按人按月取数法)'!$T$5:$T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U73" s="158">
        <f>SUMIFS('业务科室人工时台账登记表(按人按月取数法)'!$U$5:$U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V73" s="158">
        <f>SUMIFS('业务科室人工时台账登记表(按人按月取数法)'!$V$5:$V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W73" s="158">
        <f>SUMIFS('业务科室人工时台账登记表(按人按月取数法)'!$W$5:$W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X73" s="158">
        <f>SUMIFS('业务科室人工时台账登记表(按人按月取数法)'!$X$5:$X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Y73" s="158">
        <f>SUMIFS('业务科室人工时台账登记表(按人按月取数法)'!$Y$5:$Y$1048576,'业务科室人工时台账登记表(按人按月取数法)'!$B$5:$B$1048576,7,'业务科室人工时台账登记表(按人按月取数法)'!$D$5:$D$1048576,'（一）基础数据表1_业务科室及项目成本人工时累计数 '!C73)</f>
        <v>0</v>
      </c>
      <c r="Z73" s="160"/>
    </row>
    <row r="74" spans="1:26" x14ac:dyDescent="0.15">
      <c r="A74" s="32">
        <v>2023</v>
      </c>
      <c r="B74" s="32">
        <v>7</v>
      </c>
      <c r="C74" s="40" t="s">
        <v>80</v>
      </c>
      <c r="D74" s="49">
        <f t="shared" si="33"/>
        <v>7.4999999999999997E-2</v>
      </c>
      <c r="E74" s="158">
        <f t="shared" si="30"/>
        <v>735</v>
      </c>
      <c r="F74" s="158">
        <f t="shared" si="31"/>
        <v>0</v>
      </c>
      <c r="G74" s="158">
        <f t="shared" si="32"/>
        <v>0</v>
      </c>
      <c r="H74" s="158">
        <f>SUMIFS('业务科室人工时台账登记表(按人按月取数法)'!$H$5:$H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I74" s="158">
        <f>SUMIFS('业务科室人工时台账登记表(按人按月取数法)'!$I$5:$I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J74" s="158">
        <f>SUMIFS('业务科室人工时台账登记表(按人按月取数法)'!$J$5:$J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K74" s="158">
        <f>SUMIFS('业务科室人工时台账登记表(按人按月取数法)'!$K$5:$K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L74" s="158">
        <f>SUMIFS('业务科室人工时台账登记表(按人按月取数法)'!$L$5:$L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M74" s="158">
        <f>SUMIFS('业务科室人工时台账登记表(按人按月取数法)'!$M$5:$M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N74" s="158">
        <f>SUMIFS('业务科室人工时台账登记表(按人按月取数法)'!$N$5:$N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O74" s="158">
        <f>SUMIFS('业务科室人工时台账登记表(按人按月取数法)'!$O$5:$O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P74" s="158">
        <f>SUMIFS('业务科室人工时台账登记表(按人按月取数法)'!$P$5:$P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Q74" s="158">
        <f>SUMIFS('业务科室人工时台账登记表(按人按月取数法)'!$Q$5:$Q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R74" s="158">
        <f>SUMIFS('业务科室人工时台账登记表(按人按月取数法)'!$R$5:$R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S74" s="158">
        <f>SUMIFS('业务科室人工时台账登记表(按人按月取数法)'!$S$5:$S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T74" s="158">
        <f>SUMIFS('业务科室人工时台账登记表(按人按月取数法)'!$T$5:$T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U74" s="158">
        <f>SUMIFS('业务科室人工时台账登记表(按人按月取数法)'!$U$5:$U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V74" s="158">
        <f>SUMIFS('业务科室人工时台账登记表(按人按月取数法)'!$V$5:$V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W74" s="158">
        <f>SUMIFS('业务科室人工时台账登记表(按人按月取数法)'!$W$5:$W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X74" s="158">
        <f>SUMIFS('业务科室人工时台账登记表(按人按月取数法)'!$X$5:$X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Y74" s="158">
        <f>SUMIFS('业务科室人工时台账登记表(按人按月取数法)'!$Y$5:$Y$1048576,'业务科室人工时台账登记表(按人按月取数法)'!$B$5:$B$1048576,7,'业务科室人工时台账登记表(按人按月取数法)'!$D$5:$D$1048576,'（一）基础数据表1_业务科室及项目成本人工时累计数 '!C74)</f>
        <v>0</v>
      </c>
      <c r="Z74" s="160"/>
    </row>
    <row r="75" spans="1:26" x14ac:dyDescent="0.15">
      <c r="A75" s="32">
        <v>2023</v>
      </c>
      <c r="B75" s="32">
        <v>7</v>
      </c>
      <c r="C75" s="36" t="s">
        <v>41</v>
      </c>
      <c r="D75" s="49">
        <f t="shared" si="33"/>
        <v>7.4899999999999994E-2</v>
      </c>
      <c r="E75" s="158">
        <f t="shared" si="30"/>
        <v>734</v>
      </c>
      <c r="F75" s="158">
        <f t="shared" si="31"/>
        <v>0</v>
      </c>
      <c r="G75" s="158">
        <f t="shared" si="32"/>
        <v>0</v>
      </c>
      <c r="H75" s="158">
        <f>SUMIFS('业务科室人工时台账登记表(按人按月取数法)'!$H$5:$H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I75" s="158">
        <f>SUMIFS('业务科室人工时台账登记表(按人按月取数法)'!$I$5:$I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J75" s="158">
        <f>SUMIFS('业务科室人工时台账登记表(按人按月取数法)'!$J$5:$J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K75" s="158">
        <f>SUMIFS('业务科室人工时台账登记表(按人按月取数法)'!$K$5:$K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L75" s="158">
        <f>SUMIFS('业务科室人工时台账登记表(按人按月取数法)'!$L$5:$L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M75" s="158">
        <f>SUMIFS('业务科室人工时台账登记表(按人按月取数法)'!$M$5:$M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N75" s="158">
        <f>SUMIFS('业务科室人工时台账登记表(按人按月取数法)'!$N$5:$N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O75" s="158">
        <f>SUMIFS('业务科室人工时台账登记表(按人按月取数法)'!$O$5:$O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P75" s="158">
        <f>SUMIFS('业务科室人工时台账登记表(按人按月取数法)'!$P$5:$P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Q75" s="158">
        <f>SUMIFS('业务科室人工时台账登记表(按人按月取数法)'!$Q$5:$Q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R75" s="158">
        <f>SUMIFS('业务科室人工时台账登记表(按人按月取数法)'!$R$5:$R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S75" s="158">
        <f>SUMIFS('业务科室人工时台账登记表(按人按月取数法)'!$S$5:$S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T75" s="158">
        <f>SUMIFS('业务科室人工时台账登记表(按人按月取数法)'!$T$5:$T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U75" s="158">
        <f>SUMIFS('业务科室人工时台账登记表(按人按月取数法)'!$U$5:$U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V75" s="158">
        <f>SUMIFS('业务科室人工时台账登记表(按人按月取数法)'!$V$5:$V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W75" s="158">
        <f>SUMIFS('业务科室人工时台账登记表(按人按月取数法)'!$W$5:$W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X75" s="158">
        <f>SUMIFS('业务科室人工时台账登记表(按人按月取数法)'!$X$5:$X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Y75" s="158">
        <f>SUMIFS('业务科室人工时台账登记表(按人按月取数法)'!$Y$5:$Y$1048576,'业务科室人工时台账登记表(按人按月取数法)'!$B$5:$B$1048576,7,'业务科室人工时台账登记表(按人按月取数法)'!$D$5:$D$1048576,'（一）基础数据表1_业务科室及项目成本人工时累计数 '!C75)</f>
        <v>0</v>
      </c>
      <c r="Z75" s="160"/>
    </row>
    <row r="76" spans="1:26" x14ac:dyDescent="0.15">
      <c r="A76" s="32">
        <v>2023</v>
      </c>
      <c r="B76" s="32">
        <v>7</v>
      </c>
      <c r="C76" s="36" t="s">
        <v>42</v>
      </c>
      <c r="D76" s="49">
        <f t="shared" si="33"/>
        <v>6.1499999999999999E-2</v>
      </c>
      <c r="E76" s="158">
        <f t="shared" si="30"/>
        <v>603</v>
      </c>
      <c r="F76" s="158">
        <f t="shared" si="31"/>
        <v>0</v>
      </c>
      <c r="G76" s="158">
        <f t="shared" si="32"/>
        <v>0</v>
      </c>
      <c r="H76" s="158">
        <f>SUMIFS('业务科室人工时台账登记表(按人按月取数法)'!$H$5:$H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I76" s="158">
        <f>SUMIFS('业务科室人工时台账登记表(按人按月取数法)'!$I$5:$I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J76" s="158">
        <f>SUMIFS('业务科室人工时台账登记表(按人按月取数法)'!$J$5:$J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K76" s="158">
        <f>SUMIFS('业务科室人工时台账登记表(按人按月取数法)'!$K$5:$K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L76" s="158">
        <f>SUMIFS('业务科室人工时台账登记表(按人按月取数法)'!$L$5:$L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M76" s="158">
        <f>SUMIFS('业务科室人工时台账登记表(按人按月取数法)'!$M$5:$M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N76" s="158">
        <f>SUMIFS('业务科室人工时台账登记表(按人按月取数法)'!$N$5:$N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O76" s="158">
        <f>SUMIFS('业务科室人工时台账登记表(按人按月取数法)'!$O$5:$O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P76" s="158">
        <f>SUMIFS('业务科室人工时台账登记表(按人按月取数法)'!$P$5:$P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Q76" s="158">
        <f>SUMIFS('业务科室人工时台账登记表(按人按月取数法)'!$Q$5:$Q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R76" s="158">
        <f>SUMIFS('业务科室人工时台账登记表(按人按月取数法)'!$R$5:$R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S76" s="158">
        <f>SUMIFS('业务科室人工时台账登记表(按人按月取数法)'!$S$5:$S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T76" s="158">
        <f>SUMIFS('业务科室人工时台账登记表(按人按月取数法)'!$T$5:$T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U76" s="158">
        <f>SUMIFS('业务科室人工时台账登记表(按人按月取数法)'!$U$5:$U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V76" s="158">
        <f>SUMIFS('业务科室人工时台账登记表(按人按月取数法)'!$V$5:$V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W76" s="158">
        <f>SUMIFS('业务科室人工时台账登记表(按人按月取数法)'!$W$5:$W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X76" s="158">
        <f>SUMIFS('业务科室人工时台账登记表(按人按月取数法)'!$X$5:$X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Y76" s="158">
        <f>SUMIFS('业务科室人工时台账登记表(按人按月取数法)'!$Y$5:$Y$1048576,'业务科室人工时台账登记表(按人按月取数法)'!$B$5:$B$1048576,7,'业务科室人工时台账登记表(按人按月取数法)'!$D$5:$D$1048576,'（一）基础数据表1_业务科室及项目成本人工时累计数 '!C76)</f>
        <v>0</v>
      </c>
      <c r="Z76" s="160"/>
    </row>
    <row r="77" spans="1:26" x14ac:dyDescent="0.15">
      <c r="A77" s="32">
        <v>2023</v>
      </c>
      <c r="B77" s="32">
        <v>7</v>
      </c>
      <c r="C77" s="36" t="s">
        <v>43</v>
      </c>
      <c r="D77" s="49">
        <f t="shared" si="33"/>
        <v>7.4700000000000003E-2</v>
      </c>
      <c r="E77" s="158">
        <f t="shared" si="30"/>
        <v>732</v>
      </c>
      <c r="F77" s="158">
        <f t="shared" si="31"/>
        <v>0</v>
      </c>
      <c r="G77" s="158">
        <f t="shared" si="32"/>
        <v>0</v>
      </c>
      <c r="H77" s="158">
        <f>SUMIFS('业务科室人工时台账登记表(按人按月取数法)'!$H$5:$H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I77" s="158">
        <f>SUMIFS('业务科室人工时台账登记表(按人按月取数法)'!$I$5:$I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J77" s="158">
        <f>SUMIFS('业务科室人工时台账登记表(按人按月取数法)'!$J$5:$J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K77" s="158">
        <f>SUMIFS('业务科室人工时台账登记表(按人按月取数法)'!$K$5:$K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L77" s="158">
        <f>SUMIFS('业务科室人工时台账登记表(按人按月取数法)'!$L$5:$L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M77" s="158">
        <f>SUMIFS('业务科室人工时台账登记表(按人按月取数法)'!$M$5:$M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N77" s="158">
        <f>SUMIFS('业务科室人工时台账登记表(按人按月取数法)'!$N$5:$N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O77" s="158">
        <f>SUMIFS('业务科室人工时台账登记表(按人按月取数法)'!$O$5:$O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P77" s="158">
        <f>SUMIFS('业务科室人工时台账登记表(按人按月取数法)'!$P$5:$P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Q77" s="158">
        <f>SUMIFS('业务科室人工时台账登记表(按人按月取数法)'!$Q$5:$Q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R77" s="158">
        <f>SUMIFS('业务科室人工时台账登记表(按人按月取数法)'!$R$5:$R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S77" s="158">
        <f>SUMIFS('业务科室人工时台账登记表(按人按月取数法)'!$S$5:$S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T77" s="158">
        <f>SUMIFS('业务科室人工时台账登记表(按人按月取数法)'!$T$5:$T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U77" s="158">
        <f>SUMIFS('业务科室人工时台账登记表(按人按月取数法)'!$U$5:$U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V77" s="158">
        <f>SUMIFS('业务科室人工时台账登记表(按人按月取数法)'!$V$5:$V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W77" s="158">
        <f>SUMIFS('业务科室人工时台账登记表(按人按月取数法)'!$W$5:$W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X77" s="158">
        <f>SUMIFS('业务科室人工时台账登记表(按人按月取数法)'!$X$5:$X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Y77" s="158">
        <f>SUMIFS('业务科室人工时台账登记表(按人按月取数法)'!$Y$5:$Y$1048576,'业务科室人工时台账登记表(按人按月取数法)'!$B$5:$B$1048576,7,'业务科室人工时台账登记表(按人按月取数法)'!$D$5:$D$1048576,'（一）基础数据表1_业务科室及项目成本人工时累计数 '!C77)</f>
        <v>0</v>
      </c>
      <c r="Z77" s="160"/>
    </row>
    <row r="78" spans="1:26" x14ac:dyDescent="0.15">
      <c r="A78" s="32">
        <v>2023</v>
      </c>
      <c r="B78" s="32">
        <v>7</v>
      </c>
      <c r="C78" s="36" t="s">
        <v>37</v>
      </c>
      <c r="D78" s="49">
        <f t="shared" si="33"/>
        <v>7.1599999999999997E-2</v>
      </c>
      <c r="E78" s="158">
        <f t="shared" si="30"/>
        <v>702</v>
      </c>
      <c r="F78" s="158">
        <f t="shared" si="31"/>
        <v>0</v>
      </c>
      <c r="G78" s="158">
        <f t="shared" si="32"/>
        <v>0</v>
      </c>
      <c r="H78" s="158">
        <f>SUMIFS('业务科室人工时台账登记表(按人按月取数法)'!$H$5:$H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I78" s="158">
        <f>SUMIFS('业务科室人工时台账登记表(按人按月取数法)'!$I$5:$I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J78" s="158">
        <f>SUMIFS('业务科室人工时台账登记表(按人按月取数法)'!$J$5:$J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K78" s="158">
        <f>SUMIFS('业务科室人工时台账登记表(按人按月取数法)'!$K$5:$K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L78" s="158">
        <f>SUMIFS('业务科室人工时台账登记表(按人按月取数法)'!$L$5:$L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M78" s="158">
        <f>SUMIFS('业务科室人工时台账登记表(按人按月取数法)'!$M$5:$M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N78" s="158">
        <f>SUMIFS('业务科室人工时台账登记表(按人按月取数法)'!$N$5:$N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O78" s="158">
        <f>SUMIFS('业务科室人工时台账登记表(按人按月取数法)'!$O$5:$O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P78" s="158">
        <f>SUMIFS('业务科室人工时台账登记表(按人按月取数法)'!$P$5:$P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Q78" s="158">
        <f>SUMIFS('业务科室人工时台账登记表(按人按月取数法)'!$Q$5:$Q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R78" s="158">
        <f>SUMIFS('业务科室人工时台账登记表(按人按月取数法)'!$R$5:$R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S78" s="158">
        <f>SUMIFS('业务科室人工时台账登记表(按人按月取数法)'!$S$5:$S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T78" s="158">
        <f>SUMIFS('业务科室人工时台账登记表(按人按月取数法)'!$T$5:$T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U78" s="158">
        <f>SUMIFS('业务科室人工时台账登记表(按人按月取数法)'!$U$5:$U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V78" s="158">
        <f>SUMIFS('业务科室人工时台账登记表(按人按月取数法)'!$V$5:$V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W78" s="158">
        <f>SUMIFS('业务科室人工时台账登记表(按人按月取数法)'!$W$5:$W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X78" s="158">
        <f>SUMIFS('业务科室人工时台账登记表(按人按月取数法)'!$X$5:$X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Y78" s="158">
        <f>SUMIFS('业务科室人工时台账登记表(按人按月取数法)'!$Y$5:$Y$1048576,'业务科室人工时台账登记表(按人按月取数法)'!$B$5:$B$1048576,7,'业务科室人工时台账登记表(按人按月取数法)'!$D$5:$D$1048576,'（一）基础数据表1_业务科室及项目成本人工时累计数 '!C78)</f>
        <v>0</v>
      </c>
      <c r="Z78" s="160"/>
    </row>
    <row r="79" spans="1:26" x14ac:dyDescent="0.15">
      <c r="A79" s="32">
        <v>2023</v>
      </c>
      <c r="B79" s="32">
        <v>7</v>
      </c>
      <c r="C79" s="36" t="s">
        <v>39</v>
      </c>
      <c r="D79" s="49">
        <f t="shared" si="33"/>
        <v>7.3300000000000004E-2</v>
      </c>
      <c r="E79" s="158">
        <f t="shared" si="30"/>
        <v>718</v>
      </c>
      <c r="F79" s="158">
        <f t="shared" si="31"/>
        <v>0</v>
      </c>
      <c r="G79" s="158">
        <f t="shared" si="32"/>
        <v>0</v>
      </c>
      <c r="H79" s="158">
        <f>SUMIFS('业务科室人工时台账登记表(按人按月取数法)'!$H$5:$H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I79" s="158">
        <f>SUMIFS('业务科室人工时台账登记表(按人按月取数法)'!$I$5:$I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J79" s="158">
        <f>SUMIFS('业务科室人工时台账登记表(按人按月取数法)'!$J$5:$J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K79" s="158">
        <f>SUMIFS('业务科室人工时台账登记表(按人按月取数法)'!$K$5:$K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L79" s="158">
        <f>SUMIFS('业务科室人工时台账登记表(按人按月取数法)'!$L$5:$L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M79" s="158">
        <f>SUMIFS('业务科室人工时台账登记表(按人按月取数法)'!$M$5:$M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N79" s="158">
        <f>SUMIFS('业务科室人工时台账登记表(按人按月取数法)'!$N$5:$N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O79" s="158">
        <f>SUMIFS('业务科室人工时台账登记表(按人按月取数法)'!$O$5:$O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P79" s="158">
        <f>SUMIFS('业务科室人工时台账登记表(按人按月取数法)'!$P$5:$P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Q79" s="158">
        <f>SUMIFS('业务科室人工时台账登记表(按人按月取数法)'!$Q$5:$Q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R79" s="158">
        <f>SUMIFS('业务科室人工时台账登记表(按人按月取数法)'!$R$5:$R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S79" s="158">
        <f>SUMIFS('业务科室人工时台账登记表(按人按月取数法)'!$S$5:$S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T79" s="158">
        <f>SUMIFS('业务科室人工时台账登记表(按人按月取数法)'!$T$5:$T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U79" s="158">
        <f>SUMIFS('业务科室人工时台账登记表(按人按月取数法)'!$U$5:$U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V79" s="158">
        <f>SUMIFS('业务科室人工时台账登记表(按人按月取数法)'!$V$5:$V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W79" s="158">
        <f>SUMIFS('业务科室人工时台账登记表(按人按月取数法)'!$W$5:$W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X79" s="158">
        <f>SUMIFS('业务科室人工时台账登记表(按人按月取数法)'!$X$5:$X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Y79" s="158">
        <f>SUMIFS('业务科室人工时台账登记表(按人按月取数法)'!$Y$5:$Y$1048576,'业务科室人工时台账登记表(按人按月取数法)'!$B$5:$B$1048576,7,'业务科室人工时台账登记表(按人按月取数法)'!$D$5:$D$1048576,'（一）基础数据表1_业务科室及项目成本人工时累计数 '!C79)</f>
        <v>0</v>
      </c>
      <c r="Z79" s="160"/>
    </row>
    <row r="80" spans="1:26" x14ac:dyDescent="0.15">
      <c r="A80" s="32">
        <v>2023</v>
      </c>
      <c r="B80" s="32">
        <v>7</v>
      </c>
      <c r="C80" s="36" t="s">
        <v>71</v>
      </c>
      <c r="D80" s="49">
        <f t="shared" si="33"/>
        <v>7.1099999999999997E-2</v>
      </c>
      <c r="E80" s="158">
        <f t="shared" si="30"/>
        <v>697</v>
      </c>
      <c r="F80" s="158">
        <f t="shared" si="31"/>
        <v>0</v>
      </c>
      <c r="G80" s="158">
        <f t="shared" si="32"/>
        <v>0</v>
      </c>
      <c r="H80" s="158">
        <f>SUMIFS('业务科室人工时台账登记表(按人按月取数法)'!$H$5:$H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I80" s="158">
        <f>SUMIFS('业务科室人工时台账登记表(按人按月取数法)'!$I$5:$I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J80" s="158">
        <f>SUMIFS('业务科室人工时台账登记表(按人按月取数法)'!$J$5:$J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K80" s="158">
        <f>SUMIFS('业务科室人工时台账登记表(按人按月取数法)'!$K$5:$K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L80" s="158">
        <f>SUMIFS('业务科室人工时台账登记表(按人按月取数法)'!$L$5:$L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M80" s="158">
        <f>SUMIFS('业务科室人工时台账登记表(按人按月取数法)'!$M$5:$M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N80" s="158">
        <f>SUMIFS('业务科室人工时台账登记表(按人按月取数法)'!$N$5:$N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O80" s="158">
        <f>SUMIFS('业务科室人工时台账登记表(按人按月取数法)'!$O$5:$O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P80" s="158">
        <f>SUMIFS('业务科室人工时台账登记表(按人按月取数法)'!$P$5:$P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Q80" s="158">
        <f>SUMIFS('业务科室人工时台账登记表(按人按月取数法)'!$Q$5:$Q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R80" s="158">
        <f>SUMIFS('业务科室人工时台账登记表(按人按月取数法)'!$R$5:$R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S80" s="158">
        <f>SUMIFS('业务科室人工时台账登记表(按人按月取数法)'!$S$5:$S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T80" s="158">
        <f>SUMIFS('业务科室人工时台账登记表(按人按月取数法)'!$T$5:$T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U80" s="158">
        <f>SUMIFS('业务科室人工时台账登记表(按人按月取数法)'!$U$5:$U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V80" s="158">
        <f>SUMIFS('业务科室人工时台账登记表(按人按月取数法)'!$V$5:$V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W80" s="158">
        <f>SUMIFS('业务科室人工时台账登记表(按人按月取数法)'!$W$5:$W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X80" s="158">
        <f>SUMIFS('业务科室人工时台账登记表(按人按月取数法)'!$X$5:$X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Y80" s="158">
        <f>SUMIFS('业务科室人工时台账登记表(按人按月取数法)'!$Y$5:$Y$1048576,'业务科室人工时台账登记表(按人按月取数法)'!$B$5:$B$1048576,7,'业务科室人工时台账登记表(按人按月取数法)'!$D$5:$D$1048576,'（一）基础数据表1_业务科室及项目成本人工时累计数 '!C80)</f>
        <v>0</v>
      </c>
      <c r="Z80" s="160"/>
    </row>
    <row r="81" spans="1:26" x14ac:dyDescent="0.15">
      <c r="A81" s="32">
        <v>2023</v>
      </c>
      <c r="B81" s="32">
        <v>7</v>
      </c>
      <c r="C81" s="36" t="s">
        <v>72</v>
      </c>
      <c r="D81" s="49">
        <f t="shared" si="33"/>
        <v>7.5200000000000003E-2</v>
      </c>
      <c r="E81" s="158">
        <f t="shared" si="30"/>
        <v>737</v>
      </c>
      <c r="F81" s="158">
        <f t="shared" si="31"/>
        <v>0</v>
      </c>
      <c r="G81" s="158">
        <f t="shared" si="32"/>
        <v>0</v>
      </c>
      <c r="H81" s="158">
        <f>SUMIFS('业务科室人工时台账登记表(按人按月取数法)'!$H$5:$H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I81" s="158">
        <f>SUMIFS('业务科室人工时台账登记表(按人按月取数法)'!$I$5:$I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J81" s="158">
        <f>SUMIFS('业务科室人工时台账登记表(按人按月取数法)'!$J$5:$J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K81" s="158">
        <f>SUMIFS('业务科室人工时台账登记表(按人按月取数法)'!$K$5:$K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L81" s="158">
        <f>SUMIFS('业务科室人工时台账登记表(按人按月取数法)'!$L$5:$L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M81" s="158">
        <f>SUMIFS('业务科室人工时台账登记表(按人按月取数法)'!$M$5:$M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N81" s="158">
        <f>SUMIFS('业务科室人工时台账登记表(按人按月取数法)'!$N$5:$N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O81" s="158">
        <f>SUMIFS('业务科室人工时台账登记表(按人按月取数法)'!$O$5:$O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P81" s="158">
        <f>SUMIFS('业务科室人工时台账登记表(按人按月取数法)'!$P$5:$P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Q81" s="158">
        <f>SUMIFS('业务科室人工时台账登记表(按人按月取数法)'!$Q$5:$Q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R81" s="158">
        <f>SUMIFS('业务科室人工时台账登记表(按人按月取数法)'!$R$5:$R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S81" s="158">
        <f>SUMIFS('业务科室人工时台账登记表(按人按月取数法)'!$S$5:$S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T81" s="158">
        <f>SUMIFS('业务科室人工时台账登记表(按人按月取数法)'!$T$5:$T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U81" s="158">
        <f>SUMIFS('业务科室人工时台账登记表(按人按月取数法)'!$U$5:$U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V81" s="158">
        <f>SUMIFS('业务科室人工时台账登记表(按人按月取数法)'!$V$5:$V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W81" s="158">
        <f>SUMIFS('业务科室人工时台账登记表(按人按月取数法)'!$W$5:$W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X81" s="158">
        <f>SUMIFS('业务科室人工时台账登记表(按人按月取数法)'!$X$5:$X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Y81" s="158">
        <f>SUMIFS('业务科室人工时台账登记表(按人按月取数法)'!$Y$5:$Y$1048576,'业务科室人工时台账登记表(按人按月取数法)'!$B$5:$B$1048576,7,'业务科室人工时台账登记表(按人按月取数法)'!$D$5:$D$1048576,'（一）基础数据表1_业务科室及项目成本人工时累计数 '!C81)</f>
        <v>0</v>
      </c>
      <c r="Z81" s="160"/>
    </row>
    <row r="82" spans="1:26" x14ac:dyDescent="0.15">
      <c r="A82" s="32">
        <v>2023</v>
      </c>
      <c r="B82" s="32">
        <v>7</v>
      </c>
      <c r="C82" s="92" t="s">
        <v>321</v>
      </c>
      <c r="D82" s="59">
        <f>SUM(D72:D81)</f>
        <v>1</v>
      </c>
      <c r="E82" s="158">
        <f>SUM(E72:E81)</f>
        <v>9798</v>
      </c>
      <c r="F82" s="158">
        <f t="shared" ref="F82:Y82" si="34">SUM(F72:F81)</f>
        <v>0</v>
      </c>
      <c r="G82" s="158">
        <f t="shared" si="34"/>
        <v>0</v>
      </c>
      <c r="H82" s="158">
        <f t="shared" si="34"/>
        <v>0</v>
      </c>
      <c r="I82" s="158">
        <f t="shared" si="34"/>
        <v>0</v>
      </c>
      <c r="J82" s="158">
        <f t="shared" si="34"/>
        <v>0</v>
      </c>
      <c r="K82" s="158">
        <f t="shared" si="34"/>
        <v>0</v>
      </c>
      <c r="L82" s="158">
        <f t="shared" si="34"/>
        <v>0</v>
      </c>
      <c r="M82" s="158">
        <f t="shared" si="34"/>
        <v>0</v>
      </c>
      <c r="N82" s="158">
        <f t="shared" si="34"/>
        <v>0</v>
      </c>
      <c r="O82" s="158">
        <f t="shared" si="34"/>
        <v>0</v>
      </c>
      <c r="P82" s="158">
        <f>SUM(P72:P81)</f>
        <v>0</v>
      </c>
      <c r="Q82" s="158">
        <f t="shared" si="34"/>
        <v>0</v>
      </c>
      <c r="R82" s="158">
        <f t="shared" si="34"/>
        <v>0</v>
      </c>
      <c r="S82" s="158">
        <f t="shared" si="34"/>
        <v>0</v>
      </c>
      <c r="T82" s="158">
        <f t="shared" si="34"/>
        <v>0</v>
      </c>
      <c r="U82" s="158">
        <f t="shared" si="34"/>
        <v>0</v>
      </c>
      <c r="V82" s="158">
        <f t="shared" si="34"/>
        <v>0</v>
      </c>
      <c r="W82" s="158">
        <f t="shared" si="34"/>
        <v>0</v>
      </c>
      <c r="X82" s="158">
        <f t="shared" si="34"/>
        <v>0</v>
      </c>
      <c r="Y82" s="158">
        <f t="shared" si="34"/>
        <v>0</v>
      </c>
      <c r="Z82" s="36"/>
    </row>
    <row r="83" spans="1:26" x14ac:dyDescent="0.15">
      <c r="A83" s="32">
        <v>2023</v>
      </c>
      <c r="B83" s="32">
        <v>8</v>
      </c>
      <c r="C83" s="36" t="s">
        <v>36</v>
      </c>
      <c r="D83" s="49">
        <f>E83/$E$93</f>
        <v>0.2049</v>
      </c>
      <c r="E83" s="158">
        <f t="shared" ref="E83:E92" si="35">E72+F83</f>
        <v>2008</v>
      </c>
      <c r="F83" s="158">
        <f t="shared" ref="F83:F92" si="36">SUM(H83:Y83)</f>
        <v>0</v>
      </c>
      <c r="G83" s="158">
        <f t="shared" ref="G83:G92" si="37">SUM(H83:N83)</f>
        <v>0</v>
      </c>
      <c r="H83" s="158">
        <f>SUMIFS('业务科室人工时台账登记表(按人按月取数法)'!$H$5:$H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I83" s="158">
        <f>SUMIFS('业务科室人工时台账登记表(按人按月取数法)'!$I$5:$I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J83" s="158">
        <f>SUMIFS('业务科室人工时台账登记表(按人按月取数法)'!$J$5:$J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K83" s="158">
        <f>SUMIFS('业务科室人工时台账登记表(按人按月取数法)'!$K$5:$K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L83" s="158">
        <f>SUMIFS('业务科室人工时台账登记表(按人按月取数法)'!$L$5:$L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M83" s="158">
        <f>SUMIFS('业务科室人工时台账登记表(按人按月取数法)'!$M$5:$M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N83" s="158">
        <f>SUMIFS('业务科室人工时台账登记表(按人按月取数法)'!$N$5:$N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O83" s="158">
        <f>SUMIFS('业务科室人工时台账登记表(按人按月取数法)'!$O$5:$O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P83" s="158">
        <f>SUMIFS('业务科室人工时台账登记表(按人按月取数法)'!$P$5:$P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Q83" s="158">
        <f>SUMIFS('业务科室人工时台账登记表(按人按月取数法)'!$Q$5:$Q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R83" s="158">
        <f>SUMIFS('业务科室人工时台账登记表(按人按月取数法)'!$R$5:$R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S83" s="158">
        <f>SUMIFS('业务科室人工时台账登记表(按人按月取数法)'!$S$5:$S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T83" s="158">
        <f>SUMIFS('业务科室人工时台账登记表(按人按月取数法)'!$T$5:$T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U83" s="158">
        <f>SUMIFS('业务科室人工时台账登记表(按人按月取数法)'!$U$5:$U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V83" s="158">
        <f>SUMIFS('业务科室人工时台账登记表(按人按月取数法)'!$V$5:$V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W83" s="158">
        <f>SUMIFS('业务科室人工时台账登记表(按人按月取数法)'!$W$5:$W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X83" s="158">
        <f>SUMIFS('业务科室人工时台账登记表(按人按月取数法)'!$X$5:$X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Y83" s="158">
        <f>SUMIFS('业务科室人工时台账登记表(按人按月取数法)'!$Y$5:$Y$1048576,'业务科室人工时台账登记表(按人按月取数法)'!$B$5:$B$1048576,8,'业务科室人工时台账登记表(按人按月取数法)'!$D$5:$D$1048576,'（一）基础数据表1_业务科室及项目成本人工时累计数 '!C83)</f>
        <v>0</v>
      </c>
      <c r="Z83" s="160"/>
    </row>
    <row r="84" spans="1:26" x14ac:dyDescent="0.15">
      <c r="A84" s="32">
        <v>2023</v>
      </c>
      <c r="B84" s="32">
        <v>8</v>
      </c>
      <c r="C84" s="36" t="s">
        <v>38</v>
      </c>
      <c r="D84" s="49">
        <f t="shared" ref="D84:D92" si="38">E84/$E$93</f>
        <v>0.21759999999999999</v>
      </c>
      <c r="E84" s="158">
        <f t="shared" si="35"/>
        <v>2132</v>
      </c>
      <c r="F84" s="158">
        <f t="shared" si="36"/>
        <v>0</v>
      </c>
      <c r="G84" s="158">
        <f t="shared" si="37"/>
        <v>0</v>
      </c>
      <c r="H84" s="158">
        <f>SUMIFS('业务科室人工时台账登记表(按人按月取数法)'!$H$5:$H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I84" s="158">
        <f>SUMIFS('业务科室人工时台账登记表(按人按月取数法)'!$I$5:$I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J84" s="158">
        <f>SUMIFS('业务科室人工时台账登记表(按人按月取数法)'!$J$5:$J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K84" s="158">
        <f>SUMIFS('业务科室人工时台账登记表(按人按月取数法)'!$K$5:$K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L84" s="158">
        <f>SUMIFS('业务科室人工时台账登记表(按人按月取数法)'!$L$5:$L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M84" s="158">
        <f>SUMIFS('业务科室人工时台账登记表(按人按月取数法)'!$M$5:$M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N84" s="158">
        <f>SUMIFS('业务科室人工时台账登记表(按人按月取数法)'!$N$5:$N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O84" s="158">
        <f>SUMIFS('业务科室人工时台账登记表(按人按月取数法)'!$O$5:$O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P84" s="158">
        <f>SUMIFS('业务科室人工时台账登记表(按人按月取数法)'!$P$5:$P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Q84" s="158">
        <f>SUMIFS('业务科室人工时台账登记表(按人按月取数法)'!$Q$5:$Q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R84" s="158">
        <f>SUMIFS('业务科室人工时台账登记表(按人按月取数法)'!$R$5:$R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S84" s="158">
        <f>SUMIFS('业务科室人工时台账登记表(按人按月取数法)'!$S$5:$S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T84" s="158">
        <f>SUMIFS('业务科室人工时台账登记表(按人按月取数法)'!$T$5:$T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U84" s="158">
        <f>SUMIFS('业务科室人工时台账登记表(按人按月取数法)'!$U$5:$U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V84" s="158">
        <f>SUMIFS('业务科室人工时台账登记表(按人按月取数法)'!$V$5:$V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W84" s="158">
        <f>SUMIFS('业务科室人工时台账登记表(按人按月取数法)'!$W$5:$W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X84" s="158">
        <f>SUMIFS('业务科室人工时台账登记表(按人按月取数法)'!$X$5:$X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Y84" s="158">
        <f>SUMIFS('业务科室人工时台账登记表(按人按月取数法)'!$Y$5:$Y$1048576,'业务科室人工时台账登记表(按人按月取数法)'!$B$5:$B$1048576,8,'业务科室人工时台账登记表(按人按月取数法)'!$D$5:$D$1048576,'（一）基础数据表1_业务科室及项目成本人工时累计数 '!C84)</f>
        <v>0</v>
      </c>
      <c r="Z84" s="160"/>
    </row>
    <row r="85" spans="1:26" x14ac:dyDescent="0.15">
      <c r="A85" s="32">
        <v>2023</v>
      </c>
      <c r="B85" s="32">
        <v>8</v>
      </c>
      <c r="C85" s="40" t="s">
        <v>80</v>
      </c>
      <c r="D85" s="49">
        <f t="shared" si="38"/>
        <v>7.4999999999999997E-2</v>
      </c>
      <c r="E85" s="158">
        <f t="shared" si="35"/>
        <v>735</v>
      </c>
      <c r="F85" s="158">
        <f t="shared" si="36"/>
        <v>0</v>
      </c>
      <c r="G85" s="158">
        <f t="shared" si="37"/>
        <v>0</v>
      </c>
      <c r="H85" s="158">
        <f>SUMIFS('业务科室人工时台账登记表(按人按月取数法)'!$H$5:$H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I85" s="158">
        <f>SUMIFS('业务科室人工时台账登记表(按人按月取数法)'!$I$5:$I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J85" s="158">
        <f>SUMIFS('业务科室人工时台账登记表(按人按月取数法)'!$J$5:$J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K85" s="158">
        <f>SUMIFS('业务科室人工时台账登记表(按人按月取数法)'!$K$5:$K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L85" s="158">
        <f>SUMIFS('业务科室人工时台账登记表(按人按月取数法)'!$L$5:$L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M85" s="158">
        <f>SUMIFS('业务科室人工时台账登记表(按人按月取数法)'!$M$5:$M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N85" s="158">
        <f>SUMIFS('业务科室人工时台账登记表(按人按月取数法)'!$N$5:$N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O85" s="158">
        <f>SUMIFS('业务科室人工时台账登记表(按人按月取数法)'!$O$5:$O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P85" s="158">
        <f>SUMIFS('业务科室人工时台账登记表(按人按月取数法)'!$P$5:$P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Q85" s="158">
        <f>SUMIFS('业务科室人工时台账登记表(按人按月取数法)'!$Q$5:$Q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R85" s="158">
        <f>SUMIFS('业务科室人工时台账登记表(按人按月取数法)'!$R$5:$R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S85" s="158">
        <f>SUMIFS('业务科室人工时台账登记表(按人按月取数法)'!$S$5:$S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T85" s="158">
        <f>SUMIFS('业务科室人工时台账登记表(按人按月取数法)'!$T$5:$T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U85" s="158">
        <f>SUMIFS('业务科室人工时台账登记表(按人按月取数法)'!$U$5:$U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V85" s="158">
        <f>SUMIFS('业务科室人工时台账登记表(按人按月取数法)'!$V$5:$V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W85" s="158">
        <f>SUMIFS('业务科室人工时台账登记表(按人按月取数法)'!$W$5:$W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X85" s="158">
        <f>SUMIFS('业务科室人工时台账登记表(按人按月取数法)'!$X$5:$X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Y85" s="158">
        <f>SUMIFS('业务科室人工时台账登记表(按人按月取数法)'!$Y$5:$Y$1048576,'业务科室人工时台账登记表(按人按月取数法)'!$B$5:$B$1048576,8,'业务科室人工时台账登记表(按人按月取数法)'!$D$5:$D$1048576,'（一）基础数据表1_业务科室及项目成本人工时累计数 '!C85)</f>
        <v>0</v>
      </c>
      <c r="Z85" s="160"/>
    </row>
    <row r="86" spans="1:26" x14ac:dyDescent="0.15">
      <c r="A86" s="32">
        <v>2023</v>
      </c>
      <c r="B86" s="32">
        <v>8</v>
      </c>
      <c r="C86" s="36" t="s">
        <v>41</v>
      </c>
      <c r="D86" s="49">
        <f t="shared" si="38"/>
        <v>7.4899999999999994E-2</v>
      </c>
      <c r="E86" s="158">
        <f t="shared" si="35"/>
        <v>734</v>
      </c>
      <c r="F86" s="158">
        <f t="shared" si="36"/>
        <v>0</v>
      </c>
      <c r="G86" s="158">
        <f t="shared" si="37"/>
        <v>0</v>
      </c>
      <c r="H86" s="158">
        <f>SUMIFS('业务科室人工时台账登记表(按人按月取数法)'!$H$5:$H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I86" s="158">
        <f>SUMIFS('业务科室人工时台账登记表(按人按月取数法)'!$I$5:$I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J86" s="158">
        <f>SUMIFS('业务科室人工时台账登记表(按人按月取数法)'!$J$5:$J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K86" s="158">
        <f>SUMIFS('业务科室人工时台账登记表(按人按月取数法)'!$K$5:$K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L86" s="158">
        <f>SUMIFS('业务科室人工时台账登记表(按人按月取数法)'!$L$5:$L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M86" s="158">
        <f>SUMIFS('业务科室人工时台账登记表(按人按月取数法)'!$M$5:$M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N86" s="158">
        <f>SUMIFS('业务科室人工时台账登记表(按人按月取数法)'!$N$5:$N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O86" s="158">
        <f>SUMIFS('业务科室人工时台账登记表(按人按月取数法)'!$O$5:$O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P86" s="158">
        <f>SUMIFS('业务科室人工时台账登记表(按人按月取数法)'!$P$5:$P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Q86" s="158">
        <f>SUMIFS('业务科室人工时台账登记表(按人按月取数法)'!$Q$5:$Q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R86" s="158">
        <f>SUMIFS('业务科室人工时台账登记表(按人按月取数法)'!$R$5:$R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S86" s="158">
        <f>SUMIFS('业务科室人工时台账登记表(按人按月取数法)'!$S$5:$S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T86" s="158">
        <f>SUMIFS('业务科室人工时台账登记表(按人按月取数法)'!$T$5:$T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U86" s="158">
        <f>SUMIFS('业务科室人工时台账登记表(按人按月取数法)'!$U$5:$U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V86" s="158">
        <f>SUMIFS('业务科室人工时台账登记表(按人按月取数法)'!$V$5:$V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W86" s="158">
        <f>SUMIFS('业务科室人工时台账登记表(按人按月取数法)'!$W$5:$W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X86" s="158">
        <f>SUMIFS('业务科室人工时台账登记表(按人按月取数法)'!$X$5:$X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Y86" s="158">
        <f>SUMIFS('业务科室人工时台账登记表(按人按月取数法)'!$Y$5:$Y$1048576,'业务科室人工时台账登记表(按人按月取数法)'!$B$5:$B$1048576,8,'业务科室人工时台账登记表(按人按月取数法)'!$D$5:$D$1048576,'（一）基础数据表1_业务科室及项目成本人工时累计数 '!C86)</f>
        <v>0</v>
      </c>
      <c r="Z86" s="160"/>
    </row>
    <row r="87" spans="1:26" x14ac:dyDescent="0.15">
      <c r="A87" s="32">
        <v>2023</v>
      </c>
      <c r="B87" s="32">
        <v>8</v>
      </c>
      <c r="C87" s="36" t="s">
        <v>42</v>
      </c>
      <c r="D87" s="49">
        <f t="shared" si="38"/>
        <v>6.1499999999999999E-2</v>
      </c>
      <c r="E87" s="158">
        <f t="shared" si="35"/>
        <v>603</v>
      </c>
      <c r="F87" s="158">
        <f t="shared" si="36"/>
        <v>0</v>
      </c>
      <c r="G87" s="158">
        <f t="shared" si="37"/>
        <v>0</v>
      </c>
      <c r="H87" s="158">
        <f>SUMIFS('业务科室人工时台账登记表(按人按月取数法)'!$H$5:$H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I87" s="158">
        <f>SUMIFS('业务科室人工时台账登记表(按人按月取数法)'!$I$5:$I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J87" s="158">
        <f>SUMIFS('业务科室人工时台账登记表(按人按月取数法)'!$J$5:$J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K87" s="158">
        <f>SUMIFS('业务科室人工时台账登记表(按人按月取数法)'!$K$5:$K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L87" s="158">
        <f>SUMIFS('业务科室人工时台账登记表(按人按月取数法)'!$L$5:$L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M87" s="158">
        <f>SUMIFS('业务科室人工时台账登记表(按人按月取数法)'!$M$5:$M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N87" s="158">
        <f>SUMIFS('业务科室人工时台账登记表(按人按月取数法)'!$N$5:$N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O87" s="158">
        <f>SUMIFS('业务科室人工时台账登记表(按人按月取数法)'!$O$5:$O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P87" s="158">
        <f>SUMIFS('业务科室人工时台账登记表(按人按月取数法)'!$P$5:$P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Q87" s="158">
        <f>SUMIFS('业务科室人工时台账登记表(按人按月取数法)'!$Q$5:$Q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R87" s="158">
        <f>SUMIFS('业务科室人工时台账登记表(按人按月取数法)'!$R$5:$R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S87" s="158">
        <f>SUMIFS('业务科室人工时台账登记表(按人按月取数法)'!$S$5:$S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T87" s="158">
        <f>SUMIFS('业务科室人工时台账登记表(按人按月取数法)'!$T$5:$T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U87" s="158">
        <f>SUMIFS('业务科室人工时台账登记表(按人按月取数法)'!$U$5:$U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V87" s="158">
        <f>SUMIFS('业务科室人工时台账登记表(按人按月取数法)'!$V$5:$V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W87" s="158">
        <f>SUMIFS('业务科室人工时台账登记表(按人按月取数法)'!$W$5:$W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X87" s="158">
        <f>SUMIFS('业务科室人工时台账登记表(按人按月取数法)'!$X$5:$X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Y87" s="158">
        <f>SUMIFS('业务科室人工时台账登记表(按人按月取数法)'!$Y$5:$Y$1048576,'业务科室人工时台账登记表(按人按月取数法)'!$B$5:$B$1048576,8,'业务科室人工时台账登记表(按人按月取数法)'!$D$5:$D$1048576,'（一）基础数据表1_业务科室及项目成本人工时累计数 '!C87)</f>
        <v>0</v>
      </c>
      <c r="Z87" s="160"/>
    </row>
    <row r="88" spans="1:26" x14ac:dyDescent="0.15">
      <c r="A88" s="32">
        <v>2023</v>
      </c>
      <c r="B88" s="32">
        <v>8</v>
      </c>
      <c r="C88" s="36" t="s">
        <v>43</v>
      </c>
      <c r="D88" s="49">
        <f t="shared" si="38"/>
        <v>7.4700000000000003E-2</v>
      </c>
      <c r="E88" s="158">
        <f t="shared" si="35"/>
        <v>732</v>
      </c>
      <c r="F88" s="158">
        <f t="shared" si="36"/>
        <v>0</v>
      </c>
      <c r="G88" s="158">
        <f t="shared" si="37"/>
        <v>0</v>
      </c>
      <c r="H88" s="158">
        <f>SUMIFS('业务科室人工时台账登记表(按人按月取数法)'!$H$5:$H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I88" s="158">
        <f>SUMIFS('业务科室人工时台账登记表(按人按月取数法)'!$I$5:$I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J88" s="158">
        <f>SUMIFS('业务科室人工时台账登记表(按人按月取数法)'!$J$5:$J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K88" s="158">
        <f>SUMIFS('业务科室人工时台账登记表(按人按月取数法)'!$K$5:$K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L88" s="158">
        <f>SUMIFS('业务科室人工时台账登记表(按人按月取数法)'!$L$5:$L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M88" s="158">
        <f>SUMIFS('业务科室人工时台账登记表(按人按月取数法)'!$M$5:$M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N88" s="158">
        <f>SUMIFS('业务科室人工时台账登记表(按人按月取数法)'!$N$5:$N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O88" s="158">
        <f>SUMIFS('业务科室人工时台账登记表(按人按月取数法)'!$O$5:$O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P88" s="158">
        <f>SUMIFS('业务科室人工时台账登记表(按人按月取数法)'!$P$5:$P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Q88" s="158">
        <f>SUMIFS('业务科室人工时台账登记表(按人按月取数法)'!$Q$5:$Q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R88" s="158">
        <f>SUMIFS('业务科室人工时台账登记表(按人按月取数法)'!$R$5:$R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S88" s="158">
        <f>SUMIFS('业务科室人工时台账登记表(按人按月取数法)'!$S$5:$S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T88" s="158">
        <f>SUMIFS('业务科室人工时台账登记表(按人按月取数法)'!$T$5:$T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U88" s="158">
        <f>SUMIFS('业务科室人工时台账登记表(按人按月取数法)'!$U$5:$U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V88" s="158">
        <f>SUMIFS('业务科室人工时台账登记表(按人按月取数法)'!$V$5:$V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W88" s="158">
        <f>SUMIFS('业务科室人工时台账登记表(按人按月取数法)'!$W$5:$W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X88" s="158">
        <f>SUMIFS('业务科室人工时台账登记表(按人按月取数法)'!$X$5:$X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Y88" s="158">
        <f>SUMIFS('业务科室人工时台账登记表(按人按月取数法)'!$Y$5:$Y$1048576,'业务科室人工时台账登记表(按人按月取数法)'!$B$5:$B$1048576,8,'业务科室人工时台账登记表(按人按月取数法)'!$D$5:$D$1048576,'（一）基础数据表1_业务科室及项目成本人工时累计数 '!C88)</f>
        <v>0</v>
      </c>
      <c r="Z88" s="160"/>
    </row>
    <row r="89" spans="1:26" x14ac:dyDescent="0.15">
      <c r="A89" s="32">
        <v>2023</v>
      </c>
      <c r="B89" s="32">
        <v>8</v>
      </c>
      <c r="C89" s="36" t="s">
        <v>37</v>
      </c>
      <c r="D89" s="49">
        <f t="shared" si="38"/>
        <v>7.1599999999999997E-2</v>
      </c>
      <c r="E89" s="158">
        <f t="shared" si="35"/>
        <v>702</v>
      </c>
      <c r="F89" s="158">
        <f t="shared" si="36"/>
        <v>0</v>
      </c>
      <c r="G89" s="158">
        <f t="shared" si="37"/>
        <v>0</v>
      </c>
      <c r="H89" s="158">
        <f>SUMIFS('业务科室人工时台账登记表(按人按月取数法)'!$H$5:$H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I89" s="158">
        <f>SUMIFS('业务科室人工时台账登记表(按人按月取数法)'!$I$5:$I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J89" s="158">
        <f>SUMIFS('业务科室人工时台账登记表(按人按月取数法)'!$J$5:$J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K89" s="158">
        <f>SUMIFS('业务科室人工时台账登记表(按人按月取数法)'!$K$5:$K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L89" s="158">
        <f>SUMIFS('业务科室人工时台账登记表(按人按月取数法)'!$L$5:$L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M89" s="158">
        <f>SUMIFS('业务科室人工时台账登记表(按人按月取数法)'!$M$5:$M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N89" s="158">
        <f>SUMIFS('业务科室人工时台账登记表(按人按月取数法)'!$N$5:$N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O89" s="158">
        <f>SUMIFS('业务科室人工时台账登记表(按人按月取数法)'!$O$5:$O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P89" s="158">
        <f>SUMIFS('业务科室人工时台账登记表(按人按月取数法)'!$P$5:$P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Q89" s="158">
        <f>SUMIFS('业务科室人工时台账登记表(按人按月取数法)'!$Q$5:$Q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R89" s="158">
        <f>SUMIFS('业务科室人工时台账登记表(按人按月取数法)'!$R$5:$R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S89" s="158">
        <f>SUMIFS('业务科室人工时台账登记表(按人按月取数法)'!$S$5:$S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T89" s="158">
        <f>SUMIFS('业务科室人工时台账登记表(按人按月取数法)'!$T$5:$T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U89" s="158">
        <f>SUMIFS('业务科室人工时台账登记表(按人按月取数法)'!$U$5:$U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V89" s="158">
        <f>SUMIFS('业务科室人工时台账登记表(按人按月取数法)'!$V$5:$V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W89" s="158">
        <f>SUMIFS('业务科室人工时台账登记表(按人按月取数法)'!$W$5:$W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X89" s="158">
        <f>SUMIFS('业务科室人工时台账登记表(按人按月取数法)'!$X$5:$X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Y89" s="158">
        <f>SUMIFS('业务科室人工时台账登记表(按人按月取数法)'!$Y$5:$Y$1048576,'业务科室人工时台账登记表(按人按月取数法)'!$B$5:$B$1048576,8,'业务科室人工时台账登记表(按人按月取数法)'!$D$5:$D$1048576,'（一）基础数据表1_业务科室及项目成本人工时累计数 '!C89)</f>
        <v>0</v>
      </c>
      <c r="Z89" s="160"/>
    </row>
    <row r="90" spans="1:26" x14ac:dyDescent="0.15">
      <c r="A90" s="32">
        <v>2023</v>
      </c>
      <c r="B90" s="32">
        <v>8</v>
      </c>
      <c r="C90" s="36" t="s">
        <v>39</v>
      </c>
      <c r="D90" s="49">
        <f t="shared" si="38"/>
        <v>7.3300000000000004E-2</v>
      </c>
      <c r="E90" s="158">
        <f t="shared" si="35"/>
        <v>718</v>
      </c>
      <c r="F90" s="158">
        <f t="shared" si="36"/>
        <v>0</v>
      </c>
      <c r="G90" s="158">
        <f t="shared" si="37"/>
        <v>0</v>
      </c>
      <c r="H90" s="158">
        <f>SUMIFS('业务科室人工时台账登记表(按人按月取数法)'!$H$5:$H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I90" s="158">
        <f>SUMIFS('业务科室人工时台账登记表(按人按月取数法)'!$I$5:$I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J90" s="158">
        <f>SUMIFS('业务科室人工时台账登记表(按人按月取数法)'!$J$5:$J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K90" s="158">
        <f>SUMIFS('业务科室人工时台账登记表(按人按月取数法)'!$K$5:$K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L90" s="158">
        <f>SUMIFS('业务科室人工时台账登记表(按人按月取数法)'!$L$5:$L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M90" s="158">
        <f>SUMIFS('业务科室人工时台账登记表(按人按月取数法)'!$M$5:$M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N90" s="158">
        <f>SUMIFS('业务科室人工时台账登记表(按人按月取数法)'!$N$5:$N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O90" s="158">
        <f>SUMIFS('业务科室人工时台账登记表(按人按月取数法)'!$O$5:$O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P90" s="158">
        <f>SUMIFS('业务科室人工时台账登记表(按人按月取数法)'!$P$5:$P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Q90" s="158">
        <f>SUMIFS('业务科室人工时台账登记表(按人按月取数法)'!$Q$5:$Q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R90" s="158">
        <f>SUMIFS('业务科室人工时台账登记表(按人按月取数法)'!$R$5:$R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S90" s="158">
        <f>SUMIFS('业务科室人工时台账登记表(按人按月取数法)'!$S$5:$S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T90" s="158">
        <f>SUMIFS('业务科室人工时台账登记表(按人按月取数法)'!$T$5:$T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U90" s="158">
        <f>SUMIFS('业务科室人工时台账登记表(按人按月取数法)'!$U$5:$U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V90" s="158">
        <f>SUMIFS('业务科室人工时台账登记表(按人按月取数法)'!$V$5:$V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W90" s="158">
        <f>SUMIFS('业务科室人工时台账登记表(按人按月取数法)'!$W$5:$W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X90" s="158">
        <f>SUMIFS('业务科室人工时台账登记表(按人按月取数法)'!$X$5:$X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Y90" s="158">
        <f>SUMIFS('业务科室人工时台账登记表(按人按月取数法)'!$Y$5:$Y$1048576,'业务科室人工时台账登记表(按人按月取数法)'!$B$5:$B$1048576,8,'业务科室人工时台账登记表(按人按月取数法)'!$D$5:$D$1048576,'（一）基础数据表1_业务科室及项目成本人工时累计数 '!C90)</f>
        <v>0</v>
      </c>
      <c r="Z90" s="160"/>
    </row>
    <row r="91" spans="1:26" x14ac:dyDescent="0.15">
      <c r="A91" s="32">
        <v>2023</v>
      </c>
      <c r="B91" s="32">
        <v>8</v>
      </c>
      <c r="C91" s="36" t="s">
        <v>71</v>
      </c>
      <c r="D91" s="49">
        <f t="shared" si="38"/>
        <v>7.1099999999999997E-2</v>
      </c>
      <c r="E91" s="158">
        <f t="shared" si="35"/>
        <v>697</v>
      </c>
      <c r="F91" s="158">
        <f t="shared" si="36"/>
        <v>0</v>
      </c>
      <c r="G91" s="158">
        <f t="shared" si="37"/>
        <v>0</v>
      </c>
      <c r="H91" s="158">
        <f>SUMIFS('业务科室人工时台账登记表(按人按月取数法)'!$H$5:$H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I91" s="158">
        <f>SUMIFS('业务科室人工时台账登记表(按人按月取数法)'!$I$5:$I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J91" s="158">
        <f>SUMIFS('业务科室人工时台账登记表(按人按月取数法)'!$J$5:$J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K91" s="158">
        <f>SUMIFS('业务科室人工时台账登记表(按人按月取数法)'!$K$5:$K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L91" s="158">
        <f>SUMIFS('业务科室人工时台账登记表(按人按月取数法)'!$L$5:$L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M91" s="158">
        <f>SUMIFS('业务科室人工时台账登记表(按人按月取数法)'!$M$5:$M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N91" s="158">
        <f>SUMIFS('业务科室人工时台账登记表(按人按月取数法)'!$N$5:$N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O91" s="158">
        <f>SUMIFS('业务科室人工时台账登记表(按人按月取数法)'!$O$5:$O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P91" s="158">
        <f>SUMIFS('业务科室人工时台账登记表(按人按月取数法)'!$P$5:$P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Q91" s="158">
        <f>SUMIFS('业务科室人工时台账登记表(按人按月取数法)'!$Q$5:$Q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R91" s="158">
        <f>SUMIFS('业务科室人工时台账登记表(按人按月取数法)'!$R$5:$R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S91" s="158">
        <f>SUMIFS('业务科室人工时台账登记表(按人按月取数法)'!$S$5:$S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T91" s="158">
        <f>SUMIFS('业务科室人工时台账登记表(按人按月取数法)'!$T$5:$T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U91" s="158">
        <f>SUMIFS('业务科室人工时台账登记表(按人按月取数法)'!$U$5:$U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V91" s="158">
        <f>SUMIFS('业务科室人工时台账登记表(按人按月取数法)'!$V$5:$V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W91" s="158">
        <f>SUMIFS('业务科室人工时台账登记表(按人按月取数法)'!$W$5:$W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X91" s="158">
        <f>SUMIFS('业务科室人工时台账登记表(按人按月取数法)'!$X$5:$X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Y91" s="158">
        <f>SUMIFS('业务科室人工时台账登记表(按人按月取数法)'!$Y$5:$Y$1048576,'业务科室人工时台账登记表(按人按月取数法)'!$B$5:$B$1048576,8,'业务科室人工时台账登记表(按人按月取数法)'!$D$5:$D$1048576,'（一）基础数据表1_业务科室及项目成本人工时累计数 '!C91)</f>
        <v>0</v>
      </c>
      <c r="Z91" s="160"/>
    </row>
    <row r="92" spans="1:26" x14ac:dyDescent="0.15">
      <c r="A92" s="32">
        <v>2023</v>
      </c>
      <c r="B92" s="32">
        <v>8</v>
      </c>
      <c r="C92" s="36" t="s">
        <v>72</v>
      </c>
      <c r="D92" s="49">
        <f t="shared" si="38"/>
        <v>7.5200000000000003E-2</v>
      </c>
      <c r="E92" s="158">
        <f t="shared" si="35"/>
        <v>737</v>
      </c>
      <c r="F92" s="158">
        <f t="shared" si="36"/>
        <v>0</v>
      </c>
      <c r="G92" s="158">
        <f t="shared" si="37"/>
        <v>0</v>
      </c>
      <c r="H92" s="158">
        <f>SUMIFS('业务科室人工时台账登记表(按人按月取数法)'!$H$5:$H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I92" s="158">
        <f>SUMIFS('业务科室人工时台账登记表(按人按月取数法)'!$I$5:$I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J92" s="158">
        <f>SUMIFS('业务科室人工时台账登记表(按人按月取数法)'!$J$5:$J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K92" s="158">
        <f>SUMIFS('业务科室人工时台账登记表(按人按月取数法)'!$K$5:$K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L92" s="158">
        <f>SUMIFS('业务科室人工时台账登记表(按人按月取数法)'!$L$5:$L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M92" s="158">
        <f>SUMIFS('业务科室人工时台账登记表(按人按月取数法)'!$M$5:$M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N92" s="158">
        <f>SUMIFS('业务科室人工时台账登记表(按人按月取数法)'!$N$5:$N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O92" s="158">
        <f>SUMIFS('业务科室人工时台账登记表(按人按月取数法)'!$O$5:$O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P92" s="158">
        <f>SUMIFS('业务科室人工时台账登记表(按人按月取数法)'!$P$5:$P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Q92" s="158">
        <f>SUMIFS('业务科室人工时台账登记表(按人按月取数法)'!$Q$5:$Q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R92" s="158">
        <f>SUMIFS('业务科室人工时台账登记表(按人按月取数法)'!$R$5:$R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S92" s="158">
        <f>SUMIFS('业务科室人工时台账登记表(按人按月取数法)'!$S$5:$S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T92" s="158">
        <f>SUMIFS('业务科室人工时台账登记表(按人按月取数法)'!$T$5:$T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U92" s="158">
        <f>SUMIFS('业务科室人工时台账登记表(按人按月取数法)'!$U$5:$U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V92" s="158">
        <f>SUMIFS('业务科室人工时台账登记表(按人按月取数法)'!$V$5:$V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W92" s="158">
        <f>SUMIFS('业务科室人工时台账登记表(按人按月取数法)'!$W$5:$W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X92" s="158">
        <f>SUMIFS('业务科室人工时台账登记表(按人按月取数法)'!$X$5:$X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Y92" s="158">
        <f>SUMIFS('业务科室人工时台账登记表(按人按月取数法)'!$Y$5:$Y$1048576,'业务科室人工时台账登记表(按人按月取数法)'!$B$5:$B$1048576,8,'业务科室人工时台账登记表(按人按月取数法)'!$D$5:$D$1048576,'（一）基础数据表1_业务科室及项目成本人工时累计数 '!C92)</f>
        <v>0</v>
      </c>
      <c r="Z92" s="160"/>
    </row>
    <row r="93" spans="1:26" x14ac:dyDescent="0.15">
      <c r="A93" s="32">
        <v>2023</v>
      </c>
      <c r="B93" s="32">
        <v>8</v>
      </c>
      <c r="C93" s="92" t="s">
        <v>321</v>
      </c>
      <c r="D93" s="59">
        <f>SUM(D83:D92)</f>
        <v>1</v>
      </c>
      <c r="E93" s="158">
        <f>SUM(E83:E92)</f>
        <v>9798</v>
      </c>
      <c r="F93" s="158">
        <f t="shared" ref="F93:Y93" si="39">SUM(F83:F92)</f>
        <v>0</v>
      </c>
      <c r="G93" s="158">
        <f t="shared" si="39"/>
        <v>0</v>
      </c>
      <c r="H93" s="158">
        <f t="shared" si="39"/>
        <v>0</v>
      </c>
      <c r="I93" s="158">
        <f t="shared" si="39"/>
        <v>0</v>
      </c>
      <c r="J93" s="158">
        <f t="shared" si="39"/>
        <v>0</v>
      </c>
      <c r="K93" s="158">
        <f t="shared" si="39"/>
        <v>0</v>
      </c>
      <c r="L93" s="158">
        <f t="shared" si="39"/>
        <v>0</v>
      </c>
      <c r="M93" s="158">
        <f t="shared" si="39"/>
        <v>0</v>
      </c>
      <c r="N93" s="158">
        <f t="shared" si="39"/>
        <v>0</v>
      </c>
      <c r="O93" s="158">
        <f t="shared" si="39"/>
        <v>0</v>
      </c>
      <c r="P93" s="158">
        <f>SUM(P83:P92)</f>
        <v>0</v>
      </c>
      <c r="Q93" s="158">
        <f t="shared" si="39"/>
        <v>0</v>
      </c>
      <c r="R93" s="158">
        <f t="shared" si="39"/>
        <v>0</v>
      </c>
      <c r="S93" s="158">
        <f t="shared" si="39"/>
        <v>0</v>
      </c>
      <c r="T93" s="158">
        <f t="shared" si="39"/>
        <v>0</v>
      </c>
      <c r="U93" s="158">
        <f t="shared" si="39"/>
        <v>0</v>
      </c>
      <c r="V93" s="158">
        <f t="shared" si="39"/>
        <v>0</v>
      </c>
      <c r="W93" s="158">
        <f t="shared" si="39"/>
        <v>0</v>
      </c>
      <c r="X93" s="158">
        <f t="shared" si="39"/>
        <v>0</v>
      </c>
      <c r="Y93" s="158">
        <f t="shared" si="39"/>
        <v>0</v>
      </c>
      <c r="Z93" s="36"/>
    </row>
    <row r="94" spans="1:26" x14ac:dyDescent="0.15">
      <c r="A94" s="32">
        <v>2023</v>
      </c>
      <c r="B94" s="32">
        <v>9</v>
      </c>
      <c r="C94" s="36" t="s">
        <v>36</v>
      </c>
      <c r="D94" s="49">
        <f>E94/$E$104</f>
        <v>0.2049</v>
      </c>
      <c r="E94" s="158">
        <f t="shared" ref="E94:E103" si="40">E83+F94</f>
        <v>2008</v>
      </c>
      <c r="F94" s="158">
        <f t="shared" ref="F94:F103" si="41">SUM(H94:Y94)</f>
        <v>0</v>
      </c>
      <c r="G94" s="158">
        <f t="shared" ref="G94:G103" si="42">SUM(H94:N94)</f>
        <v>0</v>
      </c>
      <c r="H94" s="158">
        <f>SUMIFS('业务科室人工时台账登记表(按人按月取数法)'!$H$5:$H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I94" s="158">
        <f>SUMIFS('业务科室人工时台账登记表(按人按月取数法)'!$I$5:$I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J94" s="158">
        <f>SUMIFS('业务科室人工时台账登记表(按人按月取数法)'!$J$5:$J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K94" s="158">
        <f>SUMIFS('业务科室人工时台账登记表(按人按月取数法)'!$K$5:$K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L94" s="158">
        <f>SUMIFS('业务科室人工时台账登记表(按人按月取数法)'!$L$5:$L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M94" s="158">
        <f>SUMIFS('业务科室人工时台账登记表(按人按月取数法)'!$M$5:$M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N94" s="158">
        <f>SUMIFS('业务科室人工时台账登记表(按人按月取数法)'!$N$5:$N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O94" s="158">
        <f>SUMIFS('业务科室人工时台账登记表(按人按月取数法)'!$O$5:$O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P94" s="158">
        <f>SUMIFS('业务科室人工时台账登记表(按人按月取数法)'!$P$5:$P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Q94" s="158">
        <f>SUMIFS('业务科室人工时台账登记表(按人按月取数法)'!$Q$5:$Q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R94" s="158">
        <f>SUMIFS('业务科室人工时台账登记表(按人按月取数法)'!$R$5:$R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S94" s="158">
        <f>SUMIFS('业务科室人工时台账登记表(按人按月取数法)'!$S$5:$S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T94" s="158">
        <f>SUMIFS('业务科室人工时台账登记表(按人按月取数法)'!$T$5:$T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U94" s="158">
        <f>SUMIFS('业务科室人工时台账登记表(按人按月取数法)'!$U$5:$U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V94" s="158">
        <f>SUMIFS('业务科室人工时台账登记表(按人按月取数法)'!$V$5:$V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W94" s="158">
        <f>SUMIFS('业务科室人工时台账登记表(按人按月取数法)'!$W$5:$W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X94" s="158">
        <f>SUMIFS('业务科室人工时台账登记表(按人按月取数法)'!$X$5:$X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Y94" s="158">
        <f>SUMIFS('业务科室人工时台账登记表(按人按月取数法)'!$Y$5:$Y$1048576,'业务科室人工时台账登记表(按人按月取数法)'!$B$5:$B$1048576,9,'业务科室人工时台账登记表(按人按月取数法)'!$D$5:$D$1048576,'（一）基础数据表1_业务科室及项目成本人工时累计数 '!C94)</f>
        <v>0</v>
      </c>
      <c r="Z94" s="160"/>
    </row>
    <row r="95" spans="1:26" x14ac:dyDescent="0.15">
      <c r="A95" s="32">
        <v>2023</v>
      </c>
      <c r="B95" s="32">
        <v>9</v>
      </c>
      <c r="C95" s="36" t="s">
        <v>38</v>
      </c>
      <c r="D95" s="49">
        <f t="shared" ref="D95:D103" si="43">E95/$E$104</f>
        <v>0.21759999999999999</v>
      </c>
      <c r="E95" s="158">
        <f t="shared" si="40"/>
        <v>2132</v>
      </c>
      <c r="F95" s="158">
        <f t="shared" si="41"/>
        <v>0</v>
      </c>
      <c r="G95" s="158">
        <f t="shared" si="42"/>
        <v>0</v>
      </c>
      <c r="H95" s="158">
        <f>SUMIFS('业务科室人工时台账登记表(按人按月取数法)'!$H$5:$H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I95" s="158">
        <f>SUMIFS('业务科室人工时台账登记表(按人按月取数法)'!$I$5:$I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J95" s="158">
        <f>SUMIFS('业务科室人工时台账登记表(按人按月取数法)'!$J$5:$J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K95" s="158">
        <f>SUMIFS('业务科室人工时台账登记表(按人按月取数法)'!$K$5:$K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L95" s="158">
        <f>SUMIFS('业务科室人工时台账登记表(按人按月取数法)'!$L$5:$L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M95" s="158">
        <f>SUMIFS('业务科室人工时台账登记表(按人按月取数法)'!$M$5:$M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N95" s="158">
        <f>SUMIFS('业务科室人工时台账登记表(按人按月取数法)'!$N$5:$N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O95" s="158">
        <f>SUMIFS('业务科室人工时台账登记表(按人按月取数法)'!$O$5:$O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P95" s="158">
        <f>SUMIFS('业务科室人工时台账登记表(按人按月取数法)'!$P$5:$P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Q95" s="158">
        <f>SUMIFS('业务科室人工时台账登记表(按人按月取数法)'!$Q$5:$Q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R95" s="158">
        <f>SUMIFS('业务科室人工时台账登记表(按人按月取数法)'!$R$5:$R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S95" s="158">
        <f>SUMIFS('业务科室人工时台账登记表(按人按月取数法)'!$S$5:$S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T95" s="158">
        <f>SUMIFS('业务科室人工时台账登记表(按人按月取数法)'!$T$5:$T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U95" s="158">
        <f>SUMIFS('业务科室人工时台账登记表(按人按月取数法)'!$U$5:$U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V95" s="158">
        <f>SUMIFS('业务科室人工时台账登记表(按人按月取数法)'!$V$5:$V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W95" s="158">
        <f>SUMIFS('业务科室人工时台账登记表(按人按月取数法)'!$W$5:$W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X95" s="158">
        <f>SUMIFS('业务科室人工时台账登记表(按人按月取数法)'!$X$5:$X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Y95" s="158">
        <f>SUMIFS('业务科室人工时台账登记表(按人按月取数法)'!$Y$5:$Y$1048576,'业务科室人工时台账登记表(按人按月取数法)'!$B$5:$B$1048576,9,'业务科室人工时台账登记表(按人按月取数法)'!$D$5:$D$1048576,'（一）基础数据表1_业务科室及项目成本人工时累计数 '!C95)</f>
        <v>0</v>
      </c>
      <c r="Z95" s="160"/>
    </row>
    <row r="96" spans="1:26" x14ac:dyDescent="0.15">
      <c r="A96" s="32">
        <v>2023</v>
      </c>
      <c r="B96" s="32">
        <v>9</v>
      </c>
      <c r="C96" s="40" t="s">
        <v>80</v>
      </c>
      <c r="D96" s="49">
        <f t="shared" si="43"/>
        <v>7.4999999999999997E-2</v>
      </c>
      <c r="E96" s="158">
        <f t="shared" si="40"/>
        <v>735</v>
      </c>
      <c r="F96" s="158">
        <f t="shared" si="41"/>
        <v>0</v>
      </c>
      <c r="G96" s="158">
        <f t="shared" si="42"/>
        <v>0</v>
      </c>
      <c r="H96" s="158">
        <f>SUMIFS('业务科室人工时台账登记表(按人按月取数法)'!$H$5:$H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I96" s="158">
        <f>SUMIFS('业务科室人工时台账登记表(按人按月取数法)'!$I$5:$I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J96" s="158">
        <f>SUMIFS('业务科室人工时台账登记表(按人按月取数法)'!$J$5:$J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K96" s="158">
        <f>SUMIFS('业务科室人工时台账登记表(按人按月取数法)'!$K$5:$K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L96" s="158">
        <f>SUMIFS('业务科室人工时台账登记表(按人按月取数法)'!$L$5:$L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M96" s="158">
        <f>SUMIFS('业务科室人工时台账登记表(按人按月取数法)'!$M$5:$M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N96" s="158">
        <f>SUMIFS('业务科室人工时台账登记表(按人按月取数法)'!$N$5:$N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O96" s="158">
        <f>SUMIFS('业务科室人工时台账登记表(按人按月取数法)'!$O$5:$O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P96" s="158">
        <f>SUMIFS('业务科室人工时台账登记表(按人按月取数法)'!$P$5:$P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Q96" s="158">
        <f>SUMIFS('业务科室人工时台账登记表(按人按月取数法)'!$Q$5:$Q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R96" s="158">
        <f>SUMIFS('业务科室人工时台账登记表(按人按月取数法)'!$R$5:$R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S96" s="158">
        <f>SUMIFS('业务科室人工时台账登记表(按人按月取数法)'!$S$5:$S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T96" s="158">
        <f>SUMIFS('业务科室人工时台账登记表(按人按月取数法)'!$T$5:$T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U96" s="158">
        <f>SUMIFS('业务科室人工时台账登记表(按人按月取数法)'!$U$5:$U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V96" s="158">
        <f>SUMIFS('业务科室人工时台账登记表(按人按月取数法)'!$V$5:$V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W96" s="158">
        <f>SUMIFS('业务科室人工时台账登记表(按人按月取数法)'!$W$5:$W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X96" s="158">
        <f>SUMIFS('业务科室人工时台账登记表(按人按月取数法)'!$X$5:$X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Y96" s="158">
        <f>SUMIFS('业务科室人工时台账登记表(按人按月取数法)'!$Y$5:$Y$1048576,'业务科室人工时台账登记表(按人按月取数法)'!$B$5:$B$1048576,9,'业务科室人工时台账登记表(按人按月取数法)'!$D$5:$D$1048576,'（一）基础数据表1_业务科室及项目成本人工时累计数 '!C96)</f>
        <v>0</v>
      </c>
      <c r="Z96" s="160"/>
    </row>
    <row r="97" spans="1:26" x14ac:dyDescent="0.15">
      <c r="A97" s="32">
        <v>2023</v>
      </c>
      <c r="B97" s="32">
        <v>9</v>
      </c>
      <c r="C97" s="36" t="s">
        <v>41</v>
      </c>
      <c r="D97" s="49">
        <f t="shared" si="43"/>
        <v>7.4899999999999994E-2</v>
      </c>
      <c r="E97" s="158">
        <f t="shared" si="40"/>
        <v>734</v>
      </c>
      <c r="F97" s="158">
        <f t="shared" si="41"/>
        <v>0</v>
      </c>
      <c r="G97" s="158">
        <f t="shared" si="42"/>
        <v>0</v>
      </c>
      <c r="H97" s="158">
        <f>SUMIFS('业务科室人工时台账登记表(按人按月取数法)'!$H$5:$H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I97" s="158">
        <f>SUMIFS('业务科室人工时台账登记表(按人按月取数法)'!$I$5:$I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J97" s="158">
        <f>SUMIFS('业务科室人工时台账登记表(按人按月取数法)'!$J$5:$J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K97" s="158">
        <f>SUMIFS('业务科室人工时台账登记表(按人按月取数法)'!$K$5:$K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L97" s="158">
        <f>SUMIFS('业务科室人工时台账登记表(按人按月取数法)'!$L$5:$L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M97" s="158">
        <f>SUMIFS('业务科室人工时台账登记表(按人按月取数法)'!$M$5:$M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N97" s="158">
        <f>SUMIFS('业务科室人工时台账登记表(按人按月取数法)'!$N$5:$N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O97" s="158">
        <f>SUMIFS('业务科室人工时台账登记表(按人按月取数法)'!$O$5:$O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P97" s="158">
        <f>SUMIFS('业务科室人工时台账登记表(按人按月取数法)'!$P$5:$P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Q97" s="158">
        <f>SUMIFS('业务科室人工时台账登记表(按人按月取数法)'!$Q$5:$Q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R97" s="158">
        <f>SUMIFS('业务科室人工时台账登记表(按人按月取数法)'!$R$5:$R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S97" s="158">
        <f>SUMIFS('业务科室人工时台账登记表(按人按月取数法)'!$S$5:$S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T97" s="158">
        <f>SUMIFS('业务科室人工时台账登记表(按人按月取数法)'!$T$5:$T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U97" s="158">
        <f>SUMIFS('业务科室人工时台账登记表(按人按月取数法)'!$U$5:$U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V97" s="158">
        <f>SUMIFS('业务科室人工时台账登记表(按人按月取数法)'!$V$5:$V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W97" s="158">
        <f>SUMIFS('业务科室人工时台账登记表(按人按月取数法)'!$W$5:$W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X97" s="158">
        <f>SUMIFS('业务科室人工时台账登记表(按人按月取数法)'!$X$5:$X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Y97" s="158">
        <f>SUMIFS('业务科室人工时台账登记表(按人按月取数法)'!$Y$5:$Y$1048576,'业务科室人工时台账登记表(按人按月取数法)'!$B$5:$B$1048576,9,'业务科室人工时台账登记表(按人按月取数法)'!$D$5:$D$1048576,'（一）基础数据表1_业务科室及项目成本人工时累计数 '!C97)</f>
        <v>0</v>
      </c>
      <c r="Z97" s="160"/>
    </row>
    <row r="98" spans="1:26" x14ac:dyDescent="0.15">
      <c r="A98" s="32">
        <v>2023</v>
      </c>
      <c r="B98" s="32">
        <v>9</v>
      </c>
      <c r="C98" s="36" t="s">
        <v>42</v>
      </c>
      <c r="D98" s="49">
        <f t="shared" si="43"/>
        <v>6.1499999999999999E-2</v>
      </c>
      <c r="E98" s="158">
        <f t="shared" si="40"/>
        <v>603</v>
      </c>
      <c r="F98" s="158">
        <f t="shared" si="41"/>
        <v>0</v>
      </c>
      <c r="G98" s="158">
        <f t="shared" si="42"/>
        <v>0</v>
      </c>
      <c r="H98" s="158">
        <f>SUMIFS('业务科室人工时台账登记表(按人按月取数法)'!$H$5:$H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I98" s="158">
        <f>SUMIFS('业务科室人工时台账登记表(按人按月取数法)'!$I$5:$I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J98" s="158">
        <f>SUMIFS('业务科室人工时台账登记表(按人按月取数法)'!$J$5:$J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K98" s="158">
        <f>SUMIFS('业务科室人工时台账登记表(按人按月取数法)'!$K$5:$K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L98" s="158">
        <f>SUMIFS('业务科室人工时台账登记表(按人按月取数法)'!$L$5:$L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M98" s="158">
        <f>SUMIFS('业务科室人工时台账登记表(按人按月取数法)'!$M$5:$M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N98" s="158">
        <f>SUMIFS('业务科室人工时台账登记表(按人按月取数法)'!$N$5:$N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O98" s="158">
        <f>SUMIFS('业务科室人工时台账登记表(按人按月取数法)'!$O$5:$O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P98" s="158">
        <f>SUMIFS('业务科室人工时台账登记表(按人按月取数法)'!$P$5:$P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Q98" s="158">
        <f>SUMIFS('业务科室人工时台账登记表(按人按月取数法)'!$Q$5:$Q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R98" s="158">
        <f>SUMIFS('业务科室人工时台账登记表(按人按月取数法)'!$R$5:$R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S98" s="158">
        <f>SUMIFS('业务科室人工时台账登记表(按人按月取数法)'!$S$5:$S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T98" s="158">
        <f>SUMIFS('业务科室人工时台账登记表(按人按月取数法)'!$T$5:$T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U98" s="158">
        <f>SUMIFS('业务科室人工时台账登记表(按人按月取数法)'!$U$5:$U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V98" s="158">
        <f>SUMIFS('业务科室人工时台账登记表(按人按月取数法)'!$V$5:$V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W98" s="158">
        <f>SUMIFS('业务科室人工时台账登记表(按人按月取数法)'!$W$5:$W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X98" s="158">
        <f>SUMIFS('业务科室人工时台账登记表(按人按月取数法)'!$X$5:$X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Y98" s="158">
        <f>SUMIFS('业务科室人工时台账登记表(按人按月取数法)'!$Y$5:$Y$1048576,'业务科室人工时台账登记表(按人按月取数法)'!$B$5:$B$1048576,9,'业务科室人工时台账登记表(按人按月取数法)'!$D$5:$D$1048576,'（一）基础数据表1_业务科室及项目成本人工时累计数 '!C98)</f>
        <v>0</v>
      </c>
      <c r="Z98" s="160"/>
    </row>
    <row r="99" spans="1:26" x14ac:dyDescent="0.15">
      <c r="A99" s="32">
        <v>2023</v>
      </c>
      <c r="B99" s="32">
        <v>9</v>
      </c>
      <c r="C99" s="36" t="s">
        <v>43</v>
      </c>
      <c r="D99" s="49">
        <f t="shared" si="43"/>
        <v>7.4700000000000003E-2</v>
      </c>
      <c r="E99" s="158">
        <f t="shared" si="40"/>
        <v>732</v>
      </c>
      <c r="F99" s="158">
        <f t="shared" si="41"/>
        <v>0</v>
      </c>
      <c r="G99" s="158">
        <f t="shared" si="42"/>
        <v>0</v>
      </c>
      <c r="H99" s="158">
        <f>SUMIFS('业务科室人工时台账登记表(按人按月取数法)'!$H$5:$H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I99" s="158">
        <f>SUMIFS('业务科室人工时台账登记表(按人按月取数法)'!$I$5:$I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J99" s="158">
        <f>SUMIFS('业务科室人工时台账登记表(按人按月取数法)'!$J$5:$J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K99" s="158">
        <f>SUMIFS('业务科室人工时台账登记表(按人按月取数法)'!$K$5:$K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L99" s="158">
        <f>SUMIFS('业务科室人工时台账登记表(按人按月取数法)'!$L$5:$L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M99" s="158">
        <f>SUMIFS('业务科室人工时台账登记表(按人按月取数法)'!$M$5:$M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N99" s="158">
        <f>SUMIFS('业务科室人工时台账登记表(按人按月取数法)'!$N$5:$N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O99" s="158">
        <f>SUMIFS('业务科室人工时台账登记表(按人按月取数法)'!$O$5:$O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P99" s="158">
        <f>SUMIFS('业务科室人工时台账登记表(按人按月取数法)'!$P$5:$P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Q99" s="158">
        <f>SUMIFS('业务科室人工时台账登记表(按人按月取数法)'!$Q$5:$Q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R99" s="158">
        <f>SUMIFS('业务科室人工时台账登记表(按人按月取数法)'!$R$5:$R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S99" s="158">
        <f>SUMIFS('业务科室人工时台账登记表(按人按月取数法)'!$S$5:$S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T99" s="158">
        <f>SUMIFS('业务科室人工时台账登记表(按人按月取数法)'!$T$5:$T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U99" s="158">
        <f>SUMIFS('业务科室人工时台账登记表(按人按月取数法)'!$U$5:$U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V99" s="158">
        <f>SUMIFS('业务科室人工时台账登记表(按人按月取数法)'!$V$5:$V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W99" s="158">
        <f>SUMIFS('业务科室人工时台账登记表(按人按月取数法)'!$W$5:$W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X99" s="158">
        <f>SUMIFS('业务科室人工时台账登记表(按人按月取数法)'!$X$5:$X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Y99" s="158">
        <f>SUMIFS('业务科室人工时台账登记表(按人按月取数法)'!$Y$5:$Y$1048576,'业务科室人工时台账登记表(按人按月取数法)'!$B$5:$B$1048576,9,'业务科室人工时台账登记表(按人按月取数法)'!$D$5:$D$1048576,'（一）基础数据表1_业务科室及项目成本人工时累计数 '!C99)</f>
        <v>0</v>
      </c>
      <c r="Z99" s="160"/>
    </row>
    <row r="100" spans="1:26" x14ac:dyDescent="0.15">
      <c r="A100" s="32">
        <v>2023</v>
      </c>
      <c r="B100" s="32">
        <v>9</v>
      </c>
      <c r="C100" s="36" t="s">
        <v>37</v>
      </c>
      <c r="D100" s="49">
        <f t="shared" si="43"/>
        <v>7.1599999999999997E-2</v>
      </c>
      <c r="E100" s="158">
        <f t="shared" si="40"/>
        <v>702</v>
      </c>
      <c r="F100" s="158">
        <f t="shared" si="41"/>
        <v>0</v>
      </c>
      <c r="G100" s="158">
        <f t="shared" si="42"/>
        <v>0</v>
      </c>
      <c r="H100" s="158">
        <f>SUMIFS('业务科室人工时台账登记表(按人按月取数法)'!$H$5:$H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I100" s="158">
        <f>SUMIFS('业务科室人工时台账登记表(按人按月取数法)'!$I$5:$I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J100" s="158">
        <f>SUMIFS('业务科室人工时台账登记表(按人按月取数法)'!$J$5:$J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K100" s="158">
        <f>SUMIFS('业务科室人工时台账登记表(按人按月取数法)'!$K$5:$K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L100" s="158">
        <f>SUMIFS('业务科室人工时台账登记表(按人按月取数法)'!$L$5:$L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M100" s="158">
        <f>SUMIFS('业务科室人工时台账登记表(按人按月取数法)'!$M$5:$M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N100" s="158">
        <f>SUMIFS('业务科室人工时台账登记表(按人按月取数法)'!$N$5:$N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O100" s="158">
        <f>SUMIFS('业务科室人工时台账登记表(按人按月取数法)'!$O$5:$O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P100" s="158">
        <f>SUMIFS('业务科室人工时台账登记表(按人按月取数法)'!$P$5:$P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Q100" s="158">
        <f>SUMIFS('业务科室人工时台账登记表(按人按月取数法)'!$Q$5:$Q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R100" s="158">
        <f>SUMIFS('业务科室人工时台账登记表(按人按月取数法)'!$R$5:$R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S100" s="158">
        <f>SUMIFS('业务科室人工时台账登记表(按人按月取数法)'!$S$5:$S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T100" s="158">
        <f>SUMIFS('业务科室人工时台账登记表(按人按月取数法)'!$T$5:$T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U100" s="158">
        <f>SUMIFS('业务科室人工时台账登记表(按人按月取数法)'!$U$5:$U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V100" s="158">
        <f>SUMIFS('业务科室人工时台账登记表(按人按月取数法)'!$V$5:$V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W100" s="158">
        <f>SUMIFS('业务科室人工时台账登记表(按人按月取数法)'!$W$5:$W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X100" s="158">
        <f>SUMIFS('业务科室人工时台账登记表(按人按月取数法)'!$X$5:$X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Y100" s="158">
        <f>SUMIFS('业务科室人工时台账登记表(按人按月取数法)'!$Y$5:$Y$1048576,'业务科室人工时台账登记表(按人按月取数法)'!$B$5:$B$1048576,9,'业务科室人工时台账登记表(按人按月取数法)'!$D$5:$D$1048576,'（一）基础数据表1_业务科室及项目成本人工时累计数 '!C100)</f>
        <v>0</v>
      </c>
      <c r="Z100" s="160"/>
    </row>
    <row r="101" spans="1:26" x14ac:dyDescent="0.15">
      <c r="A101" s="32">
        <v>2023</v>
      </c>
      <c r="B101" s="32">
        <v>9</v>
      </c>
      <c r="C101" s="36" t="s">
        <v>39</v>
      </c>
      <c r="D101" s="49">
        <f t="shared" si="43"/>
        <v>7.3300000000000004E-2</v>
      </c>
      <c r="E101" s="158">
        <f t="shared" si="40"/>
        <v>718</v>
      </c>
      <c r="F101" s="158">
        <f t="shared" si="41"/>
        <v>0</v>
      </c>
      <c r="G101" s="158">
        <f t="shared" si="42"/>
        <v>0</v>
      </c>
      <c r="H101" s="158">
        <f>SUMIFS('业务科室人工时台账登记表(按人按月取数法)'!$H$5:$H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I101" s="158">
        <f>SUMIFS('业务科室人工时台账登记表(按人按月取数法)'!$I$5:$I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J101" s="158">
        <f>SUMIFS('业务科室人工时台账登记表(按人按月取数法)'!$J$5:$J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K101" s="158">
        <f>SUMIFS('业务科室人工时台账登记表(按人按月取数法)'!$K$5:$K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L101" s="158">
        <f>SUMIFS('业务科室人工时台账登记表(按人按月取数法)'!$L$5:$L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M101" s="158">
        <f>SUMIFS('业务科室人工时台账登记表(按人按月取数法)'!$M$5:$M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N101" s="158">
        <f>SUMIFS('业务科室人工时台账登记表(按人按月取数法)'!$N$5:$N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O101" s="158">
        <f>SUMIFS('业务科室人工时台账登记表(按人按月取数法)'!$O$5:$O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P101" s="158">
        <f>SUMIFS('业务科室人工时台账登记表(按人按月取数法)'!$P$5:$P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Q101" s="158">
        <f>SUMIFS('业务科室人工时台账登记表(按人按月取数法)'!$Q$5:$Q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R101" s="158">
        <f>SUMIFS('业务科室人工时台账登记表(按人按月取数法)'!$R$5:$R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S101" s="158">
        <f>SUMIFS('业务科室人工时台账登记表(按人按月取数法)'!$S$5:$S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T101" s="158">
        <f>SUMIFS('业务科室人工时台账登记表(按人按月取数法)'!$T$5:$T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U101" s="158">
        <f>SUMIFS('业务科室人工时台账登记表(按人按月取数法)'!$U$5:$U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V101" s="158">
        <f>SUMIFS('业务科室人工时台账登记表(按人按月取数法)'!$V$5:$V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W101" s="158">
        <f>SUMIFS('业务科室人工时台账登记表(按人按月取数法)'!$W$5:$W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X101" s="158">
        <f>SUMIFS('业务科室人工时台账登记表(按人按月取数法)'!$X$5:$X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Y101" s="158">
        <f>SUMIFS('业务科室人工时台账登记表(按人按月取数法)'!$Y$5:$Y$1048576,'业务科室人工时台账登记表(按人按月取数法)'!$B$5:$B$1048576,9,'业务科室人工时台账登记表(按人按月取数法)'!$D$5:$D$1048576,'（一）基础数据表1_业务科室及项目成本人工时累计数 '!C101)</f>
        <v>0</v>
      </c>
      <c r="Z101" s="160"/>
    </row>
    <row r="102" spans="1:26" x14ac:dyDescent="0.15">
      <c r="A102" s="32">
        <v>2023</v>
      </c>
      <c r="B102" s="32">
        <v>9</v>
      </c>
      <c r="C102" s="36" t="s">
        <v>71</v>
      </c>
      <c r="D102" s="49">
        <f t="shared" si="43"/>
        <v>7.1099999999999997E-2</v>
      </c>
      <c r="E102" s="158">
        <f t="shared" si="40"/>
        <v>697</v>
      </c>
      <c r="F102" s="158">
        <f t="shared" si="41"/>
        <v>0</v>
      </c>
      <c r="G102" s="158">
        <f t="shared" si="42"/>
        <v>0</v>
      </c>
      <c r="H102" s="158">
        <f>SUMIFS('业务科室人工时台账登记表(按人按月取数法)'!$H$5:$H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I102" s="158">
        <f>SUMIFS('业务科室人工时台账登记表(按人按月取数法)'!$I$5:$I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J102" s="158">
        <f>SUMIFS('业务科室人工时台账登记表(按人按月取数法)'!$J$5:$J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K102" s="158">
        <f>SUMIFS('业务科室人工时台账登记表(按人按月取数法)'!$K$5:$K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L102" s="158">
        <f>SUMIFS('业务科室人工时台账登记表(按人按月取数法)'!$L$5:$L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M102" s="158">
        <f>SUMIFS('业务科室人工时台账登记表(按人按月取数法)'!$M$5:$M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N102" s="158">
        <f>SUMIFS('业务科室人工时台账登记表(按人按月取数法)'!$N$5:$N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O102" s="158">
        <f>SUMIFS('业务科室人工时台账登记表(按人按月取数法)'!$O$5:$O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P102" s="158">
        <f>SUMIFS('业务科室人工时台账登记表(按人按月取数法)'!$P$5:$P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Q102" s="158">
        <f>SUMIFS('业务科室人工时台账登记表(按人按月取数法)'!$Q$5:$Q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R102" s="158">
        <f>SUMIFS('业务科室人工时台账登记表(按人按月取数法)'!$R$5:$R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S102" s="158">
        <f>SUMIFS('业务科室人工时台账登记表(按人按月取数法)'!$S$5:$S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T102" s="158">
        <f>SUMIFS('业务科室人工时台账登记表(按人按月取数法)'!$T$5:$T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U102" s="158">
        <f>SUMIFS('业务科室人工时台账登记表(按人按月取数法)'!$U$5:$U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V102" s="158">
        <f>SUMIFS('业务科室人工时台账登记表(按人按月取数法)'!$V$5:$V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W102" s="158">
        <f>SUMIFS('业务科室人工时台账登记表(按人按月取数法)'!$W$5:$W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X102" s="158">
        <f>SUMIFS('业务科室人工时台账登记表(按人按月取数法)'!$X$5:$X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Y102" s="158">
        <f>SUMIFS('业务科室人工时台账登记表(按人按月取数法)'!$Y$5:$Y$1048576,'业务科室人工时台账登记表(按人按月取数法)'!$B$5:$B$1048576,9,'业务科室人工时台账登记表(按人按月取数法)'!$D$5:$D$1048576,'（一）基础数据表1_业务科室及项目成本人工时累计数 '!C102)</f>
        <v>0</v>
      </c>
      <c r="Z102" s="160"/>
    </row>
    <row r="103" spans="1:26" x14ac:dyDescent="0.15">
      <c r="A103" s="32">
        <v>2023</v>
      </c>
      <c r="B103" s="32">
        <v>9</v>
      </c>
      <c r="C103" s="36" t="s">
        <v>72</v>
      </c>
      <c r="D103" s="49">
        <f t="shared" si="43"/>
        <v>7.5200000000000003E-2</v>
      </c>
      <c r="E103" s="158">
        <f t="shared" si="40"/>
        <v>737</v>
      </c>
      <c r="F103" s="158">
        <f t="shared" si="41"/>
        <v>0</v>
      </c>
      <c r="G103" s="158">
        <f t="shared" si="42"/>
        <v>0</v>
      </c>
      <c r="H103" s="158">
        <f>SUMIFS('业务科室人工时台账登记表(按人按月取数法)'!$H$5:$H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I103" s="158">
        <f>SUMIFS('业务科室人工时台账登记表(按人按月取数法)'!$I$5:$I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J103" s="158">
        <f>SUMIFS('业务科室人工时台账登记表(按人按月取数法)'!$J$5:$J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K103" s="158">
        <f>SUMIFS('业务科室人工时台账登记表(按人按月取数法)'!$K$5:$K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L103" s="158">
        <f>SUMIFS('业务科室人工时台账登记表(按人按月取数法)'!$L$5:$L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M103" s="158">
        <f>SUMIFS('业务科室人工时台账登记表(按人按月取数法)'!$M$5:$M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N103" s="158">
        <f>SUMIFS('业务科室人工时台账登记表(按人按月取数法)'!$N$5:$N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O103" s="158">
        <f>SUMIFS('业务科室人工时台账登记表(按人按月取数法)'!$O$5:$O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P103" s="158">
        <f>SUMIFS('业务科室人工时台账登记表(按人按月取数法)'!$P$5:$P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Q103" s="158">
        <f>SUMIFS('业务科室人工时台账登记表(按人按月取数法)'!$Q$5:$Q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R103" s="158">
        <f>SUMIFS('业务科室人工时台账登记表(按人按月取数法)'!$R$5:$R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S103" s="158">
        <f>SUMIFS('业务科室人工时台账登记表(按人按月取数法)'!$S$5:$S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T103" s="158">
        <f>SUMIFS('业务科室人工时台账登记表(按人按月取数法)'!$T$5:$T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U103" s="158">
        <f>SUMIFS('业务科室人工时台账登记表(按人按月取数法)'!$U$5:$U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V103" s="158">
        <f>SUMIFS('业务科室人工时台账登记表(按人按月取数法)'!$V$5:$V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W103" s="158">
        <f>SUMIFS('业务科室人工时台账登记表(按人按月取数法)'!$W$5:$W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X103" s="158">
        <f>SUMIFS('业务科室人工时台账登记表(按人按月取数法)'!$X$5:$X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Y103" s="158">
        <f>SUMIFS('业务科室人工时台账登记表(按人按月取数法)'!$Y$5:$Y$1048576,'业务科室人工时台账登记表(按人按月取数法)'!$B$5:$B$1048576,9,'业务科室人工时台账登记表(按人按月取数法)'!$D$5:$D$1048576,'（一）基础数据表1_业务科室及项目成本人工时累计数 '!C103)</f>
        <v>0</v>
      </c>
      <c r="Z103" s="160"/>
    </row>
    <row r="104" spans="1:26" x14ac:dyDescent="0.15">
      <c r="A104" s="32">
        <v>2023</v>
      </c>
      <c r="B104" s="32">
        <v>9</v>
      </c>
      <c r="C104" s="92" t="s">
        <v>321</v>
      </c>
      <c r="D104" s="59">
        <f>SUM(D94:D103)</f>
        <v>1</v>
      </c>
      <c r="E104" s="158">
        <f>SUM(E94:E103)</f>
        <v>9798</v>
      </c>
      <c r="F104" s="158">
        <f t="shared" ref="F104:Y104" si="44">SUM(F94:F103)</f>
        <v>0</v>
      </c>
      <c r="G104" s="158">
        <f t="shared" si="44"/>
        <v>0</v>
      </c>
      <c r="H104" s="158">
        <f t="shared" si="44"/>
        <v>0</v>
      </c>
      <c r="I104" s="158">
        <f t="shared" si="44"/>
        <v>0</v>
      </c>
      <c r="J104" s="158">
        <f t="shared" si="44"/>
        <v>0</v>
      </c>
      <c r="K104" s="158">
        <f t="shared" si="44"/>
        <v>0</v>
      </c>
      <c r="L104" s="158">
        <f t="shared" si="44"/>
        <v>0</v>
      </c>
      <c r="M104" s="158">
        <f t="shared" si="44"/>
        <v>0</v>
      </c>
      <c r="N104" s="158">
        <f t="shared" si="44"/>
        <v>0</v>
      </c>
      <c r="O104" s="158">
        <f t="shared" si="44"/>
        <v>0</v>
      </c>
      <c r="P104" s="158">
        <f>SUM(P94:P103)</f>
        <v>0</v>
      </c>
      <c r="Q104" s="158">
        <f t="shared" si="44"/>
        <v>0</v>
      </c>
      <c r="R104" s="158">
        <f t="shared" si="44"/>
        <v>0</v>
      </c>
      <c r="S104" s="158">
        <f t="shared" si="44"/>
        <v>0</v>
      </c>
      <c r="T104" s="158">
        <f t="shared" si="44"/>
        <v>0</v>
      </c>
      <c r="U104" s="158">
        <f t="shared" si="44"/>
        <v>0</v>
      </c>
      <c r="V104" s="158">
        <f t="shared" si="44"/>
        <v>0</v>
      </c>
      <c r="W104" s="158">
        <f t="shared" si="44"/>
        <v>0</v>
      </c>
      <c r="X104" s="158">
        <f t="shared" si="44"/>
        <v>0</v>
      </c>
      <c r="Y104" s="158">
        <f t="shared" si="44"/>
        <v>0</v>
      </c>
      <c r="Z104" s="36"/>
    </row>
    <row r="105" spans="1:26" x14ac:dyDescent="0.15">
      <c r="A105" s="32">
        <v>2023</v>
      </c>
      <c r="B105" s="32">
        <v>10</v>
      </c>
      <c r="C105" s="36" t="s">
        <v>36</v>
      </c>
      <c r="D105" s="49">
        <f>E105/$E$115</f>
        <v>0.2049</v>
      </c>
      <c r="E105" s="158">
        <f t="shared" ref="E105:E114" si="45">E94+F105</f>
        <v>2008</v>
      </c>
      <c r="F105" s="158">
        <f t="shared" ref="F105:F114" si="46">SUM(H105:Y105)</f>
        <v>0</v>
      </c>
      <c r="G105" s="158">
        <f t="shared" ref="G105:G114" si="47">SUM(H105:N105)</f>
        <v>0</v>
      </c>
      <c r="H105" s="158">
        <f>SUMIFS('业务科室人工时台账登记表(按人按月取数法)'!$H$5:$H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I105" s="158">
        <f>SUMIFS('业务科室人工时台账登记表(按人按月取数法)'!$I$5:$I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J105" s="158">
        <f>SUMIFS('业务科室人工时台账登记表(按人按月取数法)'!$J$5:$J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K105" s="158">
        <f>SUMIFS('业务科室人工时台账登记表(按人按月取数法)'!$K$5:$K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L105" s="158">
        <f>SUMIFS('业务科室人工时台账登记表(按人按月取数法)'!$L$5:$L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M105" s="158">
        <f>SUMIFS('业务科室人工时台账登记表(按人按月取数法)'!$M$5:$M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N105" s="158">
        <f>SUMIFS('业务科室人工时台账登记表(按人按月取数法)'!$N$5:$N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O105" s="158">
        <f>SUMIFS('业务科室人工时台账登记表(按人按月取数法)'!$O$5:$O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P105" s="158">
        <f>SUMIFS('业务科室人工时台账登记表(按人按月取数法)'!$P$5:$P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Q105" s="158">
        <f>SUMIFS('业务科室人工时台账登记表(按人按月取数法)'!$Q$5:$Q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R105" s="158">
        <f>SUMIFS('业务科室人工时台账登记表(按人按月取数法)'!$R$5:$R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S105" s="158">
        <f>SUMIFS('业务科室人工时台账登记表(按人按月取数法)'!$S$5:$S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T105" s="158">
        <f>SUMIFS('业务科室人工时台账登记表(按人按月取数法)'!$T$5:$T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U105" s="158">
        <f>SUMIFS('业务科室人工时台账登记表(按人按月取数法)'!$U$5:$U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V105" s="158">
        <f>SUMIFS('业务科室人工时台账登记表(按人按月取数法)'!$V$5:$V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W105" s="158">
        <f>SUMIFS('业务科室人工时台账登记表(按人按月取数法)'!$W$5:$W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X105" s="158">
        <f>SUMIFS('业务科室人工时台账登记表(按人按月取数法)'!$X$5:$X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Y105" s="158">
        <f>SUMIFS('业务科室人工时台账登记表(按人按月取数法)'!$Y$5:$Y$1048576,'业务科室人工时台账登记表(按人按月取数法)'!$B$5:$B$1048576,10,'业务科室人工时台账登记表(按人按月取数法)'!$D$5:$D$1048576,'（一）基础数据表1_业务科室及项目成本人工时累计数 '!C105)</f>
        <v>0</v>
      </c>
      <c r="Z105" s="160"/>
    </row>
    <row r="106" spans="1:26" x14ac:dyDescent="0.15">
      <c r="A106" s="32">
        <v>2023</v>
      </c>
      <c r="B106" s="32">
        <v>10</v>
      </c>
      <c r="C106" s="36" t="s">
        <v>38</v>
      </c>
      <c r="D106" s="49">
        <f t="shared" ref="D106:D114" si="48">E106/$E$115</f>
        <v>0.21759999999999999</v>
      </c>
      <c r="E106" s="158">
        <f t="shared" si="45"/>
        <v>2132</v>
      </c>
      <c r="F106" s="158">
        <f t="shared" si="46"/>
        <v>0</v>
      </c>
      <c r="G106" s="158">
        <f t="shared" si="47"/>
        <v>0</v>
      </c>
      <c r="H106" s="158">
        <f>SUMIFS('业务科室人工时台账登记表(按人按月取数法)'!$H$5:$H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I106" s="158">
        <f>SUMIFS('业务科室人工时台账登记表(按人按月取数法)'!$I$5:$I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J106" s="158">
        <f>SUMIFS('业务科室人工时台账登记表(按人按月取数法)'!$J$5:$J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K106" s="158">
        <f>SUMIFS('业务科室人工时台账登记表(按人按月取数法)'!$K$5:$K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L106" s="158">
        <f>SUMIFS('业务科室人工时台账登记表(按人按月取数法)'!$L$5:$L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M106" s="158">
        <f>SUMIFS('业务科室人工时台账登记表(按人按月取数法)'!$M$5:$M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N106" s="158">
        <f>SUMIFS('业务科室人工时台账登记表(按人按月取数法)'!$N$5:$N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O106" s="158">
        <f>SUMIFS('业务科室人工时台账登记表(按人按月取数法)'!$O$5:$O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P106" s="158">
        <f>SUMIFS('业务科室人工时台账登记表(按人按月取数法)'!$P$5:$P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Q106" s="158">
        <f>SUMIFS('业务科室人工时台账登记表(按人按月取数法)'!$Q$5:$Q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R106" s="158">
        <f>SUMIFS('业务科室人工时台账登记表(按人按月取数法)'!$R$5:$R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S106" s="158">
        <f>SUMIFS('业务科室人工时台账登记表(按人按月取数法)'!$S$5:$S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T106" s="158">
        <f>SUMIFS('业务科室人工时台账登记表(按人按月取数法)'!$T$5:$T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U106" s="158">
        <f>SUMIFS('业务科室人工时台账登记表(按人按月取数法)'!$U$5:$U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V106" s="158">
        <f>SUMIFS('业务科室人工时台账登记表(按人按月取数法)'!$V$5:$V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W106" s="158">
        <f>SUMIFS('业务科室人工时台账登记表(按人按月取数法)'!$W$5:$W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X106" s="158">
        <f>SUMIFS('业务科室人工时台账登记表(按人按月取数法)'!$X$5:$X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Y106" s="158">
        <f>SUMIFS('业务科室人工时台账登记表(按人按月取数法)'!$Y$5:$Y$1048576,'业务科室人工时台账登记表(按人按月取数法)'!$B$5:$B$1048576,10,'业务科室人工时台账登记表(按人按月取数法)'!$D$5:$D$1048576,'（一）基础数据表1_业务科室及项目成本人工时累计数 '!C106)</f>
        <v>0</v>
      </c>
      <c r="Z106" s="160"/>
    </row>
    <row r="107" spans="1:26" x14ac:dyDescent="0.15">
      <c r="A107" s="32">
        <v>2023</v>
      </c>
      <c r="B107" s="32">
        <v>10</v>
      </c>
      <c r="C107" s="40" t="s">
        <v>80</v>
      </c>
      <c r="D107" s="49">
        <f t="shared" si="48"/>
        <v>7.4999999999999997E-2</v>
      </c>
      <c r="E107" s="158">
        <f t="shared" si="45"/>
        <v>735</v>
      </c>
      <c r="F107" s="158">
        <f t="shared" si="46"/>
        <v>0</v>
      </c>
      <c r="G107" s="158">
        <f t="shared" si="47"/>
        <v>0</v>
      </c>
      <c r="H107" s="158">
        <f>SUMIFS('业务科室人工时台账登记表(按人按月取数法)'!$H$5:$H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I107" s="158">
        <f>SUMIFS('业务科室人工时台账登记表(按人按月取数法)'!$I$5:$I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J107" s="158">
        <f>SUMIFS('业务科室人工时台账登记表(按人按月取数法)'!$J$5:$J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K107" s="158">
        <f>SUMIFS('业务科室人工时台账登记表(按人按月取数法)'!$K$5:$K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L107" s="158">
        <f>SUMIFS('业务科室人工时台账登记表(按人按月取数法)'!$L$5:$L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M107" s="158">
        <f>SUMIFS('业务科室人工时台账登记表(按人按月取数法)'!$M$5:$M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N107" s="158">
        <f>SUMIFS('业务科室人工时台账登记表(按人按月取数法)'!$N$5:$N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O107" s="158">
        <f>SUMIFS('业务科室人工时台账登记表(按人按月取数法)'!$O$5:$O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P107" s="158">
        <f>SUMIFS('业务科室人工时台账登记表(按人按月取数法)'!$P$5:$P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Q107" s="158">
        <f>SUMIFS('业务科室人工时台账登记表(按人按月取数法)'!$Q$5:$Q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R107" s="158">
        <f>SUMIFS('业务科室人工时台账登记表(按人按月取数法)'!$R$5:$R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S107" s="158">
        <f>SUMIFS('业务科室人工时台账登记表(按人按月取数法)'!$S$5:$S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T107" s="158">
        <f>SUMIFS('业务科室人工时台账登记表(按人按月取数法)'!$T$5:$T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U107" s="158">
        <f>SUMIFS('业务科室人工时台账登记表(按人按月取数法)'!$U$5:$U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V107" s="158">
        <f>SUMIFS('业务科室人工时台账登记表(按人按月取数法)'!$V$5:$V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W107" s="158">
        <f>SUMIFS('业务科室人工时台账登记表(按人按月取数法)'!$W$5:$W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X107" s="158">
        <f>SUMIFS('业务科室人工时台账登记表(按人按月取数法)'!$X$5:$X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Y107" s="158">
        <f>SUMIFS('业务科室人工时台账登记表(按人按月取数法)'!$Y$5:$Y$1048576,'业务科室人工时台账登记表(按人按月取数法)'!$B$5:$B$1048576,10,'业务科室人工时台账登记表(按人按月取数法)'!$D$5:$D$1048576,'（一）基础数据表1_业务科室及项目成本人工时累计数 '!C107)</f>
        <v>0</v>
      </c>
      <c r="Z107" s="160"/>
    </row>
    <row r="108" spans="1:26" x14ac:dyDescent="0.15">
      <c r="A108" s="32">
        <v>2023</v>
      </c>
      <c r="B108" s="32">
        <v>10</v>
      </c>
      <c r="C108" s="36" t="s">
        <v>41</v>
      </c>
      <c r="D108" s="49">
        <f t="shared" si="48"/>
        <v>7.4899999999999994E-2</v>
      </c>
      <c r="E108" s="158">
        <f t="shared" si="45"/>
        <v>734</v>
      </c>
      <c r="F108" s="158">
        <f t="shared" si="46"/>
        <v>0</v>
      </c>
      <c r="G108" s="158">
        <f t="shared" si="47"/>
        <v>0</v>
      </c>
      <c r="H108" s="158">
        <f>SUMIFS('业务科室人工时台账登记表(按人按月取数法)'!$H$5:$H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I108" s="158">
        <f>SUMIFS('业务科室人工时台账登记表(按人按月取数法)'!$I$5:$I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J108" s="158">
        <f>SUMIFS('业务科室人工时台账登记表(按人按月取数法)'!$J$5:$J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K108" s="158">
        <f>SUMIFS('业务科室人工时台账登记表(按人按月取数法)'!$K$5:$K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L108" s="158">
        <f>SUMIFS('业务科室人工时台账登记表(按人按月取数法)'!$L$5:$L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M108" s="158">
        <f>SUMIFS('业务科室人工时台账登记表(按人按月取数法)'!$M$5:$M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N108" s="158">
        <f>SUMIFS('业务科室人工时台账登记表(按人按月取数法)'!$N$5:$N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O108" s="158">
        <f>SUMIFS('业务科室人工时台账登记表(按人按月取数法)'!$O$5:$O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P108" s="158">
        <f>SUMIFS('业务科室人工时台账登记表(按人按月取数法)'!$P$5:$P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Q108" s="158">
        <f>SUMIFS('业务科室人工时台账登记表(按人按月取数法)'!$Q$5:$Q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R108" s="158">
        <f>SUMIFS('业务科室人工时台账登记表(按人按月取数法)'!$R$5:$R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S108" s="158">
        <f>SUMIFS('业务科室人工时台账登记表(按人按月取数法)'!$S$5:$S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T108" s="158">
        <f>SUMIFS('业务科室人工时台账登记表(按人按月取数法)'!$T$5:$T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U108" s="158">
        <f>SUMIFS('业务科室人工时台账登记表(按人按月取数法)'!$U$5:$U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V108" s="158">
        <f>SUMIFS('业务科室人工时台账登记表(按人按月取数法)'!$V$5:$V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W108" s="158">
        <f>SUMIFS('业务科室人工时台账登记表(按人按月取数法)'!$W$5:$W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X108" s="158">
        <f>SUMIFS('业务科室人工时台账登记表(按人按月取数法)'!$X$5:$X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Y108" s="158">
        <f>SUMIFS('业务科室人工时台账登记表(按人按月取数法)'!$Y$5:$Y$1048576,'业务科室人工时台账登记表(按人按月取数法)'!$B$5:$B$1048576,10,'业务科室人工时台账登记表(按人按月取数法)'!$D$5:$D$1048576,'（一）基础数据表1_业务科室及项目成本人工时累计数 '!C108)</f>
        <v>0</v>
      </c>
      <c r="Z108" s="160"/>
    </row>
    <row r="109" spans="1:26" x14ac:dyDescent="0.15">
      <c r="A109" s="32">
        <v>2023</v>
      </c>
      <c r="B109" s="32">
        <v>10</v>
      </c>
      <c r="C109" s="36" t="s">
        <v>42</v>
      </c>
      <c r="D109" s="49">
        <f t="shared" si="48"/>
        <v>6.1499999999999999E-2</v>
      </c>
      <c r="E109" s="158">
        <f t="shared" si="45"/>
        <v>603</v>
      </c>
      <c r="F109" s="158">
        <f t="shared" si="46"/>
        <v>0</v>
      </c>
      <c r="G109" s="158">
        <f t="shared" si="47"/>
        <v>0</v>
      </c>
      <c r="H109" s="158">
        <f>SUMIFS('业务科室人工时台账登记表(按人按月取数法)'!$H$5:$H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I109" s="158">
        <f>SUMIFS('业务科室人工时台账登记表(按人按月取数法)'!$I$5:$I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J109" s="158">
        <f>SUMIFS('业务科室人工时台账登记表(按人按月取数法)'!$J$5:$J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K109" s="158">
        <f>SUMIFS('业务科室人工时台账登记表(按人按月取数法)'!$K$5:$K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L109" s="158">
        <f>SUMIFS('业务科室人工时台账登记表(按人按月取数法)'!$L$5:$L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M109" s="158">
        <f>SUMIFS('业务科室人工时台账登记表(按人按月取数法)'!$M$5:$M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N109" s="158">
        <f>SUMIFS('业务科室人工时台账登记表(按人按月取数法)'!$N$5:$N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O109" s="158">
        <f>SUMIFS('业务科室人工时台账登记表(按人按月取数法)'!$O$5:$O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P109" s="158">
        <f>SUMIFS('业务科室人工时台账登记表(按人按月取数法)'!$P$5:$P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Q109" s="158">
        <f>SUMIFS('业务科室人工时台账登记表(按人按月取数法)'!$Q$5:$Q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R109" s="158">
        <f>SUMIFS('业务科室人工时台账登记表(按人按月取数法)'!$R$5:$R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S109" s="158">
        <f>SUMIFS('业务科室人工时台账登记表(按人按月取数法)'!$S$5:$S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T109" s="158">
        <f>SUMIFS('业务科室人工时台账登记表(按人按月取数法)'!$T$5:$T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U109" s="158">
        <f>SUMIFS('业务科室人工时台账登记表(按人按月取数法)'!$U$5:$U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V109" s="158">
        <f>SUMIFS('业务科室人工时台账登记表(按人按月取数法)'!$V$5:$V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W109" s="158">
        <f>SUMIFS('业务科室人工时台账登记表(按人按月取数法)'!$W$5:$W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X109" s="158">
        <f>SUMIFS('业务科室人工时台账登记表(按人按月取数法)'!$X$5:$X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Y109" s="158">
        <f>SUMIFS('业务科室人工时台账登记表(按人按月取数法)'!$Y$5:$Y$1048576,'业务科室人工时台账登记表(按人按月取数法)'!$B$5:$B$1048576,10,'业务科室人工时台账登记表(按人按月取数法)'!$D$5:$D$1048576,'（一）基础数据表1_业务科室及项目成本人工时累计数 '!C109)</f>
        <v>0</v>
      </c>
      <c r="Z109" s="160"/>
    </row>
    <row r="110" spans="1:26" x14ac:dyDescent="0.15">
      <c r="A110" s="32">
        <v>2023</v>
      </c>
      <c r="B110" s="32">
        <v>10</v>
      </c>
      <c r="C110" s="36" t="s">
        <v>43</v>
      </c>
      <c r="D110" s="49">
        <f t="shared" si="48"/>
        <v>7.4700000000000003E-2</v>
      </c>
      <c r="E110" s="158">
        <f t="shared" si="45"/>
        <v>732</v>
      </c>
      <c r="F110" s="158">
        <f t="shared" si="46"/>
        <v>0</v>
      </c>
      <c r="G110" s="158">
        <f t="shared" si="47"/>
        <v>0</v>
      </c>
      <c r="H110" s="158">
        <f>SUMIFS('业务科室人工时台账登记表(按人按月取数法)'!$H$5:$H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I110" s="158">
        <f>SUMIFS('业务科室人工时台账登记表(按人按月取数法)'!$I$5:$I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J110" s="158">
        <f>SUMIFS('业务科室人工时台账登记表(按人按月取数法)'!$J$5:$J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K110" s="158">
        <f>SUMIFS('业务科室人工时台账登记表(按人按月取数法)'!$K$5:$K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L110" s="158">
        <f>SUMIFS('业务科室人工时台账登记表(按人按月取数法)'!$L$5:$L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M110" s="158">
        <f>SUMIFS('业务科室人工时台账登记表(按人按月取数法)'!$M$5:$M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N110" s="158">
        <f>SUMIFS('业务科室人工时台账登记表(按人按月取数法)'!$N$5:$N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O110" s="158">
        <f>SUMIFS('业务科室人工时台账登记表(按人按月取数法)'!$O$5:$O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P110" s="158">
        <f>SUMIFS('业务科室人工时台账登记表(按人按月取数法)'!$P$5:$P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Q110" s="158">
        <f>SUMIFS('业务科室人工时台账登记表(按人按月取数法)'!$Q$5:$Q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R110" s="158">
        <f>SUMIFS('业务科室人工时台账登记表(按人按月取数法)'!$R$5:$R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S110" s="158">
        <f>SUMIFS('业务科室人工时台账登记表(按人按月取数法)'!$S$5:$S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T110" s="158">
        <f>SUMIFS('业务科室人工时台账登记表(按人按月取数法)'!$T$5:$T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U110" s="158">
        <f>SUMIFS('业务科室人工时台账登记表(按人按月取数法)'!$U$5:$U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V110" s="158">
        <f>SUMIFS('业务科室人工时台账登记表(按人按月取数法)'!$V$5:$V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W110" s="158">
        <f>SUMIFS('业务科室人工时台账登记表(按人按月取数法)'!$W$5:$W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X110" s="158">
        <f>SUMIFS('业务科室人工时台账登记表(按人按月取数法)'!$X$5:$X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Y110" s="158">
        <f>SUMIFS('业务科室人工时台账登记表(按人按月取数法)'!$Y$5:$Y$1048576,'业务科室人工时台账登记表(按人按月取数法)'!$B$5:$B$1048576,10,'业务科室人工时台账登记表(按人按月取数法)'!$D$5:$D$1048576,'（一）基础数据表1_业务科室及项目成本人工时累计数 '!C110)</f>
        <v>0</v>
      </c>
      <c r="Z110" s="160"/>
    </row>
    <row r="111" spans="1:26" x14ac:dyDescent="0.15">
      <c r="A111" s="32">
        <v>2023</v>
      </c>
      <c r="B111" s="32">
        <v>10</v>
      </c>
      <c r="C111" s="36" t="s">
        <v>37</v>
      </c>
      <c r="D111" s="49">
        <f t="shared" si="48"/>
        <v>7.1599999999999997E-2</v>
      </c>
      <c r="E111" s="158">
        <f t="shared" si="45"/>
        <v>702</v>
      </c>
      <c r="F111" s="158">
        <f t="shared" si="46"/>
        <v>0</v>
      </c>
      <c r="G111" s="158">
        <f t="shared" si="47"/>
        <v>0</v>
      </c>
      <c r="H111" s="158">
        <f>SUMIFS('业务科室人工时台账登记表(按人按月取数法)'!$H$5:$H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I111" s="158">
        <f>SUMIFS('业务科室人工时台账登记表(按人按月取数法)'!$I$5:$I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J111" s="158">
        <f>SUMIFS('业务科室人工时台账登记表(按人按月取数法)'!$J$5:$J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K111" s="158">
        <f>SUMIFS('业务科室人工时台账登记表(按人按月取数法)'!$K$5:$K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L111" s="158">
        <f>SUMIFS('业务科室人工时台账登记表(按人按月取数法)'!$L$5:$L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M111" s="158">
        <f>SUMIFS('业务科室人工时台账登记表(按人按月取数法)'!$M$5:$M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N111" s="158">
        <f>SUMIFS('业务科室人工时台账登记表(按人按月取数法)'!$N$5:$N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O111" s="158">
        <f>SUMIFS('业务科室人工时台账登记表(按人按月取数法)'!$O$5:$O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P111" s="158">
        <f>SUMIFS('业务科室人工时台账登记表(按人按月取数法)'!$P$5:$P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Q111" s="158">
        <f>SUMIFS('业务科室人工时台账登记表(按人按月取数法)'!$Q$5:$Q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R111" s="158">
        <f>SUMIFS('业务科室人工时台账登记表(按人按月取数法)'!$R$5:$R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S111" s="158">
        <f>SUMIFS('业务科室人工时台账登记表(按人按月取数法)'!$S$5:$S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T111" s="158">
        <f>SUMIFS('业务科室人工时台账登记表(按人按月取数法)'!$T$5:$T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U111" s="158">
        <f>SUMIFS('业务科室人工时台账登记表(按人按月取数法)'!$U$5:$U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V111" s="158">
        <f>SUMIFS('业务科室人工时台账登记表(按人按月取数法)'!$V$5:$V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W111" s="158">
        <f>SUMIFS('业务科室人工时台账登记表(按人按月取数法)'!$W$5:$W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X111" s="158">
        <f>SUMIFS('业务科室人工时台账登记表(按人按月取数法)'!$X$5:$X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Y111" s="158">
        <f>SUMIFS('业务科室人工时台账登记表(按人按月取数法)'!$Y$5:$Y$1048576,'业务科室人工时台账登记表(按人按月取数法)'!$B$5:$B$1048576,10,'业务科室人工时台账登记表(按人按月取数法)'!$D$5:$D$1048576,'（一）基础数据表1_业务科室及项目成本人工时累计数 '!C111)</f>
        <v>0</v>
      </c>
      <c r="Z111" s="160"/>
    </row>
    <row r="112" spans="1:26" x14ac:dyDescent="0.15">
      <c r="A112" s="32">
        <v>2023</v>
      </c>
      <c r="B112" s="32">
        <v>10</v>
      </c>
      <c r="C112" s="36" t="s">
        <v>39</v>
      </c>
      <c r="D112" s="49">
        <f t="shared" si="48"/>
        <v>7.3300000000000004E-2</v>
      </c>
      <c r="E112" s="158">
        <f t="shared" si="45"/>
        <v>718</v>
      </c>
      <c r="F112" s="158">
        <f t="shared" si="46"/>
        <v>0</v>
      </c>
      <c r="G112" s="158">
        <f t="shared" si="47"/>
        <v>0</v>
      </c>
      <c r="H112" s="158">
        <f>SUMIFS('业务科室人工时台账登记表(按人按月取数法)'!$H$5:$H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I112" s="158">
        <f>SUMIFS('业务科室人工时台账登记表(按人按月取数法)'!$I$5:$I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J112" s="158">
        <f>SUMIFS('业务科室人工时台账登记表(按人按月取数法)'!$J$5:$J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K112" s="158">
        <f>SUMIFS('业务科室人工时台账登记表(按人按月取数法)'!$K$5:$K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L112" s="158">
        <f>SUMIFS('业务科室人工时台账登记表(按人按月取数法)'!$L$5:$L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M112" s="158">
        <f>SUMIFS('业务科室人工时台账登记表(按人按月取数法)'!$M$5:$M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N112" s="158">
        <f>SUMIFS('业务科室人工时台账登记表(按人按月取数法)'!$N$5:$N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O112" s="158">
        <f>SUMIFS('业务科室人工时台账登记表(按人按月取数法)'!$O$5:$O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P112" s="158">
        <f>SUMIFS('业务科室人工时台账登记表(按人按月取数法)'!$P$5:$P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Q112" s="158">
        <f>SUMIFS('业务科室人工时台账登记表(按人按月取数法)'!$Q$5:$Q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R112" s="158">
        <f>SUMIFS('业务科室人工时台账登记表(按人按月取数法)'!$R$5:$R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S112" s="158">
        <f>SUMIFS('业务科室人工时台账登记表(按人按月取数法)'!$S$5:$S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T112" s="158">
        <f>SUMIFS('业务科室人工时台账登记表(按人按月取数法)'!$T$5:$T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U112" s="158">
        <f>SUMIFS('业务科室人工时台账登记表(按人按月取数法)'!$U$5:$U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V112" s="158">
        <f>SUMIFS('业务科室人工时台账登记表(按人按月取数法)'!$V$5:$V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W112" s="158">
        <f>SUMIFS('业务科室人工时台账登记表(按人按月取数法)'!$W$5:$W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X112" s="158">
        <f>SUMIFS('业务科室人工时台账登记表(按人按月取数法)'!$X$5:$X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Y112" s="158">
        <f>SUMIFS('业务科室人工时台账登记表(按人按月取数法)'!$Y$5:$Y$1048576,'业务科室人工时台账登记表(按人按月取数法)'!$B$5:$B$1048576,10,'业务科室人工时台账登记表(按人按月取数法)'!$D$5:$D$1048576,'（一）基础数据表1_业务科室及项目成本人工时累计数 '!C112)</f>
        <v>0</v>
      </c>
      <c r="Z112" s="160"/>
    </row>
    <row r="113" spans="1:26" x14ac:dyDescent="0.15">
      <c r="A113" s="32">
        <v>2023</v>
      </c>
      <c r="B113" s="32">
        <v>10</v>
      </c>
      <c r="C113" s="36" t="s">
        <v>71</v>
      </c>
      <c r="D113" s="49">
        <f t="shared" si="48"/>
        <v>7.1099999999999997E-2</v>
      </c>
      <c r="E113" s="158">
        <f t="shared" si="45"/>
        <v>697</v>
      </c>
      <c r="F113" s="158">
        <f t="shared" si="46"/>
        <v>0</v>
      </c>
      <c r="G113" s="158">
        <f t="shared" si="47"/>
        <v>0</v>
      </c>
      <c r="H113" s="158">
        <f>SUMIFS('业务科室人工时台账登记表(按人按月取数法)'!$H$5:$H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I113" s="158">
        <f>SUMIFS('业务科室人工时台账登记表(按人按月取数法)'!$I$5:$I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J113" s="158">
        <f>SUMIFS('业务科室人工时台账登记表(按人按月取数法)'!$J$5:$J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K113" s="158">
        <f>SUMIFS('业务科室人工时台账登记表(按人按月取数法)'!$K$5:$K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L113" s="158">
        <f>SUMIFS('业务科室人工时台账登记表(按人按月取数法)'!$L$5:$L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M113" s="158">
        <f>SUMIFS('业务科室人工时台账登记表(按人按月取数法)'!$M$5:$M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N113" s="158">
        <f>SUMIFS('业务科室人工时台账登记表(按人按月取数法)'!$N$5:$N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O113" s="158">
        <f>SUMIFS('业务科室人工时台账登记表(按人按月取数法)'!$O$5:$O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P113" s="158">
        <f>SUMIFS('业务科室人工时台账登记表(按人按月取数法)'!$P$5:$P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Q113" s="158">
        <f>SUMIFS('业务科室人工时台账登记表(按人按月取数法)'!$Q$5:$Q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R113" s="158">
        <f>SUMIFS('业务科室人工时台账登记表(按人按月取数法)'!$R$5:$R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S113" s="158">
        <f>SUMIFS('业务科室人工时台账登记表(按人按月取数法)'!$S$5:$S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T113" s="158">
        <f>SUMIFS('业务科室人工时台账登记表(按人按月取数法)'!$T$5:$T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U113" s="158">
        <f>SUMIFS('业务科室人工时台账登记表(按人按月取数法)'!$U$5:$U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V113" s="158">
        <f>SUMIFS('业务科室人工时台账登记表(按人按月取数法)'!$V$5:$V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W113" s="158">
        <f>SUMIFS('业务科室人工时台账登记表(按人按月取数法)'!$W$5:$W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X113" s="158">
        <f>SUMIFS('业务科室人工时台账登记表(按人按月取数法)'!$X$5:$X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Y113" s="158">
        <f>SUMIFS('业务科室人工时台账登记表(按人按月取数法)'!$Y$5:$Y$1048576,'业务科室人工时台账登记表(按人按月取数法)'!$B$5:$B$1048576,10,'业务科室人工时台账登记表(按人按月取数法)'!$D$5:$D$1048576,'（一）基础数据表1_业务科室及项目成本人工时累计数 '!C113)</f>
        <v>0</v>
      </c>
      <c r="Z113" s="160"/>
    </row>
    <row r="114" spans="1:26" x14ac:dyDescent="0.15">
      <c r="A114" s="32">
        <v>2023</v>
      </c>
      <c r="B114" s="32">
        <v>10</v>
      </c>
      <c r="C114" s="36" t="s">
        <v>72</v>
      </c>
      <c r="D114" s="49">
        <f t="shared" si="48"/>
        <v>7.5200000000000003E-2</v>
      </c>
      <c r="E114" s="158">
        <f t="shared" si="45"/>
        <v>737</v>
      </c>
      <c r="F114" s="158">
        <f t="shared" si="46"/>
        <v>0</v>
      </c>
      <c r="G114" s="158">
        <f t="shared" si="47"/>
        <v>0</v>
      </c>
      <c r="H114" s="158">
        <f>SUMIFS('业务科室人工时台账登记表(按人按月取数法)'!$H$5:$H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I114" s="158">
        <f>SUMIFS('业务科室人工时台账登记表(按人按月取数法)'!$I$5:$I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J114" s="158">
        <f>SUMIFS('业务科室人工时台账登记表(按人按月取数法)'!$J$5:$J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K114" s="158">
        <f>SUMIFS('业务科室人工时台账登记表(按人按月取数法)'!$K$5:$K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L114" s="158">
        <f>SUMIFS('业务科室人工时台账登记表(按人按月取数法)'!$L$5:$L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M114" s="158">
        <f>SUMIFS('业务科室人工时台账登记表(按人按月取数法)'!$M$5:$M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N114" s="158">
        <f>SUMIFS('业务科室人工时台账登记表(按人按月取数法)'!$N$5:$N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O114" s="158">
        <f>SUMIFS('业务科室人工时台账登记表(按人按月取数法)'!$O$5:$O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P114" s="158">
        <f>SUMIFS('业务科室人工时台账登记表(按人按月取数法)'!$P$5:$P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Q114" s="158">
        <f>SUMIFS('业务科室人工时台账登记表(按人按月取数法)'!$Q$5:$Q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R114" s="158">
        <f>SUMIFS('业务科室人工时台账登记表(按人按月取数法)'!$R$5:$R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S114" s="158">
        <f>SUMIFS('业务科室人工时台账登记表(按人按月取数法)'!$S$5:$S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T114" s="158">
        <f>SUMIFS('业务科室人工时台账登记表(按人按月取数法)'!$T$5:$T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U114" s="158">
        <f>SUMIFS('业务科室人工时台账登记表(按人按月取数法)'!$U$5:$U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V114" s="158">
        <f>SUMIFS('业务科室人工时台账登记表(按人按月取数法)'!$V$5:$V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W114" s="158">
        <f>SUMIFS('业务科室人工时台账登记表(按人按月取数法)'!$W$5:$W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X114" s="158">
        <f>SUMIFS('业务科室人工时台账登记表(按人按月取数法)'!$X$5:$X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Y114" s="158">
        <f>SUMIFS('业务科室人工时台账登记表(按人按月取数法)'!$Y$5:$Y$1048576,'业务科室人工时台账登记表(按人按月取数法)'!$B$5:$B$1048576,10,'业务科室人工时台账登记表(按人按月取数法)'!$D$5:$D$1048576,'（一）基础数据表1_业务科室及项目成本人工时累计数 '!C114)</f>
        <v>0</v>
      </c>
      <c r="Z114" s="160"/>
    </row>
    <row r="115" spans="1:26" x14ac:dyDescent="0.15">
      <c r="A115" s="32">
        <v>2023</v>
      </c>
      <c r="B115" s="32">
        <v>10</v>
      </c>
      <c r="C115" s="92" t="s">
        <v>321</v>
      </c>
      <c r="D115" s="59">
        <f>SUM(D105:D114)</f>
        <v>1</v>
      </c>
      <c r="E115" s="158">
        <f>SUM(E105:E114)</f>
        <v>9798</v>
      </c>
      <c r="F115" s="158">
        <f t="shared" ref="F115:Y115" si="49">SUM(F105:F114)</f>
        <v>0</v>
      </c>
      <c r="G115" s="158">
        <f t="shared" si="49"/>
        <v>0</v>
      </c>
      <c r="H115" s="158">
        <f t="shared" si="49"/>
        <v>0</v>
      </c>
      <c r="I115" s="158">
        <f t="shared" si="49"/>
        <v>0</v>
      </c>
      <c r="J115" s="158">
        <f t="shared" si="49"/>
        <v>0</v>
      </c>
      <c r="K115" s="158">
        <f t="shared" si="49"/>
        <v>0</v>
      </c>
      <c r="L115" s="158">
        <f t="shared" si="49"/>
        <v>0</v>
      </c>
      <c r="M115" s="158">
        <f t="shared" si="49"/>
        <v>0</v>
      </c>
      <c r="N115" s="158">
        <f t="shared" si="49"/>
        <v>0</v>
      </c>
      <c r="O115" s="158">
        <f t="shared" si="49"/>
        <v>0</v>
      </c>
      <c r="P115" s="158">
        <f>SUM(P105:P114)</f>
        <v>0</v>
      </c>
      <c r="Q115" s="158">
        <f t="shared" si="49"/>
        <v>0</v>
      </c>
      <c r="R115" s="158">
        <f t="shared" si="49"/>
        <v>0</v>
      </c>
      <c r="S115" s="158">
        <f t="shared" si="49"/>
        <v>0</v>
      </c>
      <c r="T115" s="158">
        <f t="shared" si="49"/>
        <v>0</v>
      </c>
      <c r="U115" s="158">
        <f t="shared" si="49"/>
        <v>0</v>
      </c>
      <c r="V115" s="158">
        <f t="shared" si="49"/>
        <v>0</v>
      </c>
      <c r="W115" s="158">
        <f t="shared" si="49"/>
        <v>0</v>
      </c>
      <c r="X115" s="158">
        <f t="shared" si="49"/>
        <v>0</v>
      </c>
      <c r="Y115" s="158">
        <f t="shared" si="49"/>
        <v>0</v>
      </c>
      <c r="Z115" s="36"/>
    </row>
    <row r="116" spans="1:26" x14ac:dyDescent="0.15">
      <c r="A116" s="32">
        <v>2023</v>
      </c>
      <c r="B116" s="32">
        <v>11</v>
      </c>
      <c r="C116" s="36" t="s">
        <v>36</v>
      </c>
      <c r="D116" s="49">
        <f>E116/$E$126</f>
        <v>0.2049</v>
      </c>
      <c r="E116" s="158">
        <f t="shared" ref="E116:E125" si="50">E105+F116</f>
        <v>2008</v>
      </c>
      <c r="F116" s="158">
        <f t="shared" ref="F116:F125" si="51">SUM(H116:Y116)</f>
        <v>0</v>
      </c>
      <c r="G116" s="158">
        <f t="shared" ref="G116:G125" si="52">SUM(H116:N116)</f>
        <v>0</v>
      </c>
      <c r="H116" s="158">
        <f>SUMIFS('业务科室人工时台账登记表(按人按月取数法)'!$H$5:$H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I116" s="158">
        <f>SUMIFS('业务科室人工时台账登记表(按人按月取数法)'!$I$5:$I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J116" s="158">
        <f>SUMIFS('业务科室人工时台账登记表(按人按月取数法)'!$J$5:$J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K116" s="158">
        <f>SUMIFS('业务科室人工时台账登记表(按人按月取数法)'!$K$5:$K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L116" s="158">
        <f>SUMIFS('业务科室人工时台账登记表(按人按月取数法)'!$L$5:$L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M116" s="158">
        <f>SUMIFS('业务科室人工时台账登记表(按人按月取数法)'!$M$5:$M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N116" s="158">
        <f>SUMIFS('业务科室人工时台账登记表(按人按月取数法)'!$N$5:$N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O116" s="158">
        <f>SUMIFS('业务科室人工时台账登记表(按人按月取数法)'!$O$5:$O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P116" s="158">
        <f>SUMIFS('业务科室人工时台账登记表(按人按月取数法)'!$P$5:$P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Q116" s="158">
        <f>SUMIFS('业务科室人工时台账登记表(按人按月取数法)'!$Q$5:$Q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R116" s="158">
        <f>SUMIFS('业务科室人工时台账登记表(按人按月取数法)'!$R$5:$R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S116" s="158">
        <f>SUMIFS('业务科室人工时台账登记表(按人按月取数法)'!$S$5:$S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T116" s="158">
        <f>SUMIFS('业务科室人工时台账登记表(按人按月取数法)'!$T$5:$T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U116" s="158">
        <f>SUMIFS('业务科室人工时台账登记表(按人按月取数法)'!$U$5:$U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V116" s="158">
        <f>SUMIFS('业务科室人工时台账登记表(按人按月取数法)'!$V$5:$V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W116" s="158">
        <f>SUMIFS('业务科室人工时台账登记表(按人按月取数法)'!$W$5:$W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X116" s="158">
        <f>SUMIFS('业务科室人工时台账登记表(按人按月取数法)'!$X$5:$X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Y116" s="158">
        <f>SUMIFS('业务科室人工时台账登记表(按人按月取数法)'!$Y$5:$Y$1048576,'业务科室人工时台账登记表(按人按月取数法)'!$B$5:$B$1048576,11,'业务科室人工时台账登记表(按人按月取数法)'!$D$5:$D$1048576,'（一）基础数据表1_业务科室及项目成本人工时累计数 '!C116)</f>
        <v>0</v>
      </c>
      <c r="Z116" s="160"/>
    </row>
    <row r="117" spans="1:26" x14ac:dyDescent="0.15">
      <c r="A117" s="32">
        <v>2023</v>
      </c>
      <c r="B117" s="32">
        <v>11</v>
      </c>
      <c r="C117" s="36" t="s">
        <v>38</v>
      </c>
      <c r="D117" s="49">
        <f t="shared" ref="D117:D125" si="53">E117/$E$126</f>
        <v>0.21759999999999999</v>
      </c>
      <c r="E117" s="158">
        <f t="shared" si="50"/>
        <v>2132</v>
      </c>
      <c r="F117" s="158">
        <f t="shared" si="51"/>
        <v>0</v>
      </c>
      <c r="G117" s="158">
        <f t="shared" si="52"/>
        <v>0</v>
      </c>
      <c r="H117" s="158">
        <f>SUMIFS('业务科室人工时台账登记表(按人按月取数法)'!$H$5:$H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I117" s="158">
        <f>SUMIFS('业务科室人工时台账登记表(按人按月取数法)'!$I$5:$I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J117" s="158">
        <f>SUMIFS('业务科室人工时台账登记表(按人按月取数法)'!$J$5:$J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K117" s="158">
        <f>SUMIFS('业务科室人工时台账登记表(按人按月取数法)'!$K$5:$K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L117" s="158">
        <f>SUMIFS('业务科室人工时台账登记表(按人按月取数法)'!$L$5:$L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M117" s="158">
        <f>SUMIFS('业务科室人工时台账登记表(按人按月取数法)'!$M$5:$M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N117" s="158">
        <f>SUMIFS('业务科室人工时台账登记表(按人按月取数法)'!$N$5:$N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O117" s="158">
        <f>SUMIFS('业务科室人工时台账登记表(按人按月取数法)'!$O$5:$O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P117" s="158">
        <f>SUMIFS('业务科室人工时台账登记表(按人按月取数法)'!$P$5:$P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Q117" s="158">
        <f>SUMIFS('业务科室人工时台账登记表(按人按月取数法)'!$Q$5:$Q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R117" s="158">
        <f>SUMIFS('业务科室人工时台账登记表(按人按月取数法)'!$R$5:$R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S117" s="158">
        <f>SUMIFS('业务科室人工时台账登记表(按人按月取数法)'!$S$5:$S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T117" s="158">
        <f>SUMIFS('业务科室人工时台账登记表(按人按月取数法)'!$T$5:$T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U117" s="158">
        <f>SUMIFS('业务科室人工时台账登记表(按人按月取数法)'!$U$5:$U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V117" s="158">
        <f>SUMIFS('业务科室人工时台账登记表(按人按月取数法)'!$V$5:$V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W117" s="158">
        <f>SUMIFS('业务科室人工时台账登记表(按人按月取数法)'!$W$5:$W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X117" s="158">
        <f>SUMIFS('业务科室人工时台账登记表(按人按月取数法)'!$X$5:$X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Y117" s="158">
        <f>SUMIFS('业务科室人工时台账登记表(按人按月取数法)'!$Y$5:$Y$1048576,'业务科室人工时台账登记表(按人按月取数法)'!$B$5:$B$1048576,11,'业务科室人工时台账登记表(按人按月取数法)'!$D$5:$D$1048576,'（一）基础数据表1_业务科室及项目成本人工时累计数 '!C117)</f>
        <v>0</v>
      </c>
      <c r="Z117" s="160"/>
    </row>
    <row r="118" spans="1:26" x14ac:dyDescent="0.15">
      <c r="A118" s="32">
        <v>2023</v>
      </c>
      <c r="B118" s="32">
        <v>11</v>
      </c>
      <c r="C118" s="40" t="s">
        <v>80</v>
      </c>
      <c r="D118" s="49">
        <f t="shared" si="53"/>
        <v>7.4999999999999997E-2</v>
      </c>
      <c r="E118" s="158">
        <f t="shared" si="50"/>
        <v>735</v>
      </c>
      <c r="F118" s="158">
        <f t="shared" si="51"/>
        <v>0</v>
      </c>
      <c r="G118" s="158">
        <f t="shared" si="52"/>
        <v>0</v>
      </c>
      <c r="H118" s="158">
        <f>SUMIFS('业务科室人工时台账登记表(按人按月取数法)'!$H$5:$H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I118" s="158">
        <f>SUMIFS('业务科室人工时台账登记表(按人按月取数法)'!$I$5:$I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J118" s="158">
        <f>SUMIFS('业务科室人工时台账登记表(按人按月取数法)'!$J$5:$J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K118" s="158">
        <f>SUMIFS('业务科室人工时台账登记表(按人按月取数法)'!$K$5:$K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L118" s="158">
        <f>SUMIFS('业务科室人工时台账登记表(按人按月取数法)'!$L$5:$L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M118" s="158">
        <f>SUMIFS('业务科室人工时台账登记表(按人按月取数法)'!$M$5:$M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N118" s="158">
        <f>SUMIFS('业务科室人工时台账登记表(按人按月取数法)'!$N$5:$N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O118" s="158">
        <f>SUMIFS('业务科室人工时台账登记表(按人按月取数法)'!$O$5:$O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P118" s="158">
        <f>SUMIFS('业务科室人工时台账登记表(按人按月取数法)'!$P$5:$P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Q118" s="158">
        <f>SUMIFS('业务科室人工时台账登记表(按人按月取数法)'!$Q$5:$Q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R118" s="158">
        <f>SUMIFS('业务科室人工时台账登记表(按人按月取数法)'!$R$5:$R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S118" s="158">
        <f>SUMIFS('业务科室人工时台账登记表(按人按月取数法)'!$S$5:$S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T118" s="158">
        <f>SUMIFS('业务科室人工时台账登记表(按人按月取数法)'!$T$5:$T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U118" s="158">
        <f>SUMIFS('业务科室人工时台账登记表(按人按月取数法)'!$U$5:$U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V118" s="158">
        <f>SUMIFS('业务科室人工时台账登记表(按人按月取数法)'!$V$5:$V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W118" s="158">
        <f>SUMIFS('业务科室人工时台账登记表(按人按月取数法)'!$W$5:$W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X118" s="158">
        <f>SUMIFS('业务科室人工时台账登记表(按人按月取数法)'!$X$5:$X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Y118" s="158">
        <f>SUMIFS('业务科室人工时台账登记表(按人按月取数法)'!$Y$5:$Y$1048576,'业务科室人工时台账登记表(按人按月取数法)'!$B$5:$B$1048576,11,'业务科室人工时台账登记表(按人按月取数法)'!$D$5:$D$1048576,'（一）基础数据表1_业务科室及项目成本人工时累计数 '!C118)</f>
        <v>0</v>
      </c>
      <c r="Z118" s="160"/>
    </row>
    <row r="119" spans="1:26" x14ac:dyDescent="0.15">
      <c r="A119" s="32">
        <v>2023</v>
      </c>
      <c r="B119" s="32">
        <v>11</v>
      </c>
      <c r="C119" s="36" t="s">
        <v>41</v>
      </c>
      <c r="D119" s="49">
        <f t="shared" si="53"/>
        <v>7.4899999999999994E-2</v>
      </c>
      <c r="E119" s="158">
        <f t="shared" si="50"/>
        <v>734</v>
      </c>
      <c r="F119" s="158">
        <f t="shared" si="51"/>
        <v>0</v>
      </c>
      <c r="G119" s="158">
        <f t="shared" si="52"/>
        <v>0</v>
      </c>
      <c r="H119" s="158">
        <f>SUMIFS('业务科室人工时台账登记表(按人按月取数法)'!$H$5:$H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I119" s="158">
        <f>SUMIFS('业务科室人工时台账登记表(按人按月取数法)'!$I$5:$I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J119" s="158">
        <f>SUMIFS('业务科室人工时台账登记表(按人按月取数法)'!$J$5:$J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K119" s="158">
        <f>SUMIFS('业务科室人工时台账登记表(按人按月取数法)'!$K$5:$K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L119" s="158">
        <f>SUMIFS('业务科室人工时台账登记表(按人按月取数法)'!$L$5:$L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M119" s="158">
        <f>SUMIFS('业务科室人工时台账登记表(按人按月取数法)'!$M$5:$M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N119" s="158">
        <f>SUMIFS('业务科室人工时台账登记表(按人按月取数法)'!$N$5:$N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O119" s="158">
        <f>SUMIFS('业务科室人工时台账登记表(按人按月取数法)'!$O$5:$O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P119" s="158">
        <f>SUMIFS('业务科室人工时台账登记表(按人按月取数法)'!$P$5:$P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Q119" s="158">
        <f>SUMIFS('业务科室人工时台账登记表(按人按月取数法)'!$Q$5:$Q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R119" s="158">
        <f>SUMIFS('业务科室人工时台账登记表(按人按月取数法)'!$R$5:$R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S119" s="158">
        <f>SUMIFS('业务科室人工时台账登记表(按人按月取数法)'!$S$5:$S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T119" s="158">
        <f>SUMIFS('业务科室人工时台账登记表(按人按月取数法)'!$T$5:$T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U119" s="158">
        <f>SUMIFS('业务科室人工时台账登记表(按人按月取数法)'!$U$5:$U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V119" s="158">
        <f>SUMIFS('业务科室人工时台账登记表(按人按月取数法)'!$V$5:$V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W119" s="158">
        <f>SUMIFS('业务科室人工时台账登记表(按人按月取数法)'!$W$5:$W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X119" s="158">
        <f>SUMIFS('业务科室人工时台账登记表(按人按月取数法)'!$X$5:$X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Y119" s="158">
        <f>SUMIFS('业务科室人工时台账登记表(按人按月取数法)'!$Y$5:$Y$1048576,'业务科室人工时台账登记表(按人按月取数法)'!$B$5:$B$1048576,11,'业务科室人工时台账登记表(按人按月取数法)'!$D$5:$D$1048576,'（一）基础数据表1_业务科室及项目成本人工时累计数 '!C119)</f>
        <v>0</v>
      </c>
      <c r="Z119" s="160"/>
    </row>
    <row r="120" spans="1:26" x14ac:dyDescent="0.15">
      <c r="A120" s="32">
        <v>2023</v>
      </c>
      <c r="B120" s="32">
        <v>11</v>
      </c>
      <c r="C120" s="36" t="s">
        <v>42</v>
      </c>
      <c r="D120" s="49">
        <f t="shared" si="53"/>
        <v>6.1499999999999999E-2</v>
      </c>
      <c r="E120" s="158">
        <f t="shared" si="50"/>
        <v>603</v>
      </c>
      <c r="F120" s="158">
        <f t="shared" si="51"/>
        <v>0</v>
      </c>
      <c r="G120" s="158">
        <f t="shared" si="52"/>
        <v>0</v>
      </c>
      <c r="H120" s="158">
        <f>SUMIFS('业务科室人工时台账登记表(按人按月取数法)'!$H$5:$H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I120" s="158">
        <f>SUMIFS('业务科室人工时台账登记表(按人按月取数法)'!$I$5:$I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J120" s="158">
        <f>SUMIFS('业务科室人工时台账登记表(按人按月取数法)'!$J$5:$J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K120" s="158">
        <f>SUMIFS('业务科室人工时台账登记表(按人按月取数法)'!$K$5:$K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L120" s="158">
        <f>SUMIFS('业务科室人工时台账登记表(按人按月取数法)'!$L$5:$L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M120" s="158">
        <f>SUMIFS('业务科室人工时台账登记表(按人按月取数法)'!$M$5:$M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N120" s="158">
        <f>SUMIFS('业务科室人工时台账登记表(按人按月取数法)'!$N$5:$N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O120" s="158">
        <f>SUMIFS('业务科室人工时台账登记表(按人按月取数法)'!$O$5:$O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P120" s="158">
        <f>SUMIFS('业务科室人工时台账登记表(按人按月取数法)'!$P$5:$P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Q120" s="158">
        <f>SUMIFS('业务科室人工时台账登记表(按人按月取数法)'!$Q$5:$Q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R120" s="158">
        <f>SUMIFS('业务科室人工时台账登记表(按人按月取数法)'!$R$5:$R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S120" s="158">
        <f>SUMIFS('业务科室人工时台账登记表(按人按月取数法)'!$S$5:$S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T120" s="158">
        <f>SUMIFS('业务科室人工时台账登记表(按人按月取数法)'!$T$5:$T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U120" s="158">
        <f>SUMIFS('业务科室人工时台账登记表(按人按月取数法)'!$U$5:$U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V120" s="158">
        <f>SUMIFS('业务科室人工时台账登记表(按人按月取数法)'!$V$5:$V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W120" s="158">
        <f>SUMIFS('业务科室人工时台账登记表(按人按月取数法)'!$W$5:$W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X120" s="158">
        <f>SUMIFS('业务科室人工时台账登记表(按人按月取数法)'!$X$5:$X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Y120" s="158">
        <f>SUMIFS('业务科室人工时台账登记表(按人按月取数法)'!$Y$5:$Y$1048576,'业务科室人工时台账登记表(按人按月取数法)'!$B$5:$B$1048576,11,'业务科室人工时台账登记表(按人按月取数法)'!$D$5:$D$1048576,'（一）基础数据表1_业务科室及项目成本人工时累计数 '!C120)</f>
        <v>0</v>
      </c>
      <c r="Z120" s="160"/>
    </row>
    <row r="121" spans="1:26" x14ac:dyDescent="0.15">
      <c r="A121" s="32">
        <v>2023</v>
      </c>
      <c r="B121" s="32">
        <v>11</v>
      </c>
      <c r="C121" s="36" t="s">
        <v>43</v>
      </c>
      <c r="D121" s="49">
        <f t="shared" si="53"/>
        <v>7.4700000000000003E-2</v>
      </c>
      <c r="E121" s="158">
        <f t="shared" si="50"/>
        <v>732</v>
      </c>
      <c r="F121" s="158">
        <f t="shared" si="51"/>
        <v>0</v>
      </c>
      <c r="G121" s="158">
        <f t="shared" si="52"/>
        <v>0</v>
      </c>
      <c r="H121" s="158">
        <f>SUMIFS('业务科室人工时台账登记表(按人按月取数法)'!$H$5:$H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I121" s="158">
        <f>SUMIFS('业务科室人工时台账登记表(按人按月取数法)'!$I$5:$I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J121" s="158">
        <f>SUMIFS('业务科室人工时台账登记表(按人按月取数法)'!$J$5:$J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K121" s="158">
        <f>SUMIFS('业务科室人工时台账登记表(按人按月取数法)'!$K$5:$K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L121" s="158">
        <f>SUMIFS('业务科室人工时台账登记表(按人按月取数法)'!$L$5:$L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M121" s="158">
        <f>SUMIFS('业务科室人工时台账登记表(按人按月取数法)'!$M$5:$M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N121" s="158">
        <f>SUMIFS('业务科室人工时台账登记表(按人按月取数法)'!$N$5:$N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O121" s="158">
        <f>SUMIFS('业务科室人工时台账登记表(按人按月取数法)'!$O$5:$O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P121" s="158">
        <f>SUMIFS('业务科室人工时台账登记表(按人按月取数法)'!$P$5:$P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Q121" s="158">
        <f>SUMIFS('业务科室人工时台账登记表(按人按月取数法)'!$Q$5:$Q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R121" s="158">
        <f>SUMIFS('业务科室人工时台账登记表(按人按月取数法)'!$R$5:$R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S121" s="158">
        <f>SUMIFS('业务科室人工时台账登记表(按人按月取数法)'!$S$5:$S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T121" s="158">
        <f>SUMIFS('业务科室人工时台账登记表(按人按月取数法)'!$T$5:$T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U121" s="158">
        <f>SUMIFS('业务科室人工时台账登记表(按人按月取数法)'!$U$5:$U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V121" s="158">
        <f>SUMIFS('业务科室人工时台账登记表(按人按月取数法)'!$V$5:$V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W121" s="158">
        <f>SUMIFS('业务科室人工时台账登记表(按人按月取数法)'!$W$5:$W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X121" s="158">
        <f>SUMIFS('业务科室人工时台账登记表(按人按月取数法)'!$X$5:$X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Y121" s="158">
        <f>SUMIFS('业务科室人工时台账登记表(按人按月取数法)'!$Y$5:$Y$1048576,'业务科室人工时台账登记表(按人按月取数法)'!$B$5:$B$1048576,11,'业务科室人工时台账登记表(按人按月取数法)'!$D$5:$D$1048576,'（一）基础数据表1_业务科室及项目成本人工时累计数 '!C121)</f>
        <v>0</v>
      </c>
      <c r="Z121" s="160"/>
    </row>
    <row r="122" spans="1:26" x14ac:dyDescent="0.15">
      <c r="A122" s="32">
        <v>2023</v>
      </c>
      <c r="B122" s="32">
        <v>11</v>
      </c>
      <c r="C122" s="36" t="s">
        <v>37</v>
      </c>
      <c r="D122" s="49">
        <f t="shared" si="53"/>
        <v>7.1599999999999997E-2</v>
      </c>
      <c r="E122" s="158">
        <f t="shared" si="50"/>
        <v>702</v>
      </c>
      <c r="F122" s="158">
        <f t="shared" si="51"/>
        <v>0</v>
      </c>
      <c r="G122" s="158">
        <f t="shared" si="52"/>
        <v>0</v>
      </c>
      <c r="H122" s="158">
        <f>SUMIFS('业务科室人工时台账登记表(按人按月取数法)'!$H$5:$H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I122" s="158">
        <f>SUMIFS('业务科室人工时台账登记表(按人按月取数法)'!$I$5:$I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J122" s="158">
        <f>SUMIFS('业务科室人工时台账登记表(按人按月取数法)'!$J$5:$J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K122" s="158">
        <f>SUMIFS('业务科室人工时台账登记表(按人按月取数法)'!$K$5:$K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L122" s="158">
        <f>SUMIFS('业务科室人工时台账登记表(按人按月取数法)'!$L$5:$L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M122" s="158">
        <f>SUMIFS('业务科室人工时台账登记表(按人按月取数法)'!$M$5:$M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N122" s="158">
        <f>SUMIFS('业务科室人工时台账登记表(按人按月取数法)'!$N$5:$N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O122" s="158">
        <f>SUMIFS('业务科室人工时台账登记表(按人按月取数法)'!$O$5:$O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P122" s="158">
        <f>SUMIFS('业务科室人工时台账登记表(按人按月取数法)'!$P$5:$P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Q122" s="158">
        <f>SUMIFS('业务科室人工时台账登记表(按人按月取数法)'!$Q$5:$Q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R122" s="158">
        <f>SUMIFS('业务科室人工时台账登记表(按人按月取数法)'!$R$5:$R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S122" s="158">
        <f>SUMIFS('业务科室人工时台账登记表(按人按月取数法)'!$S$5:$S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T122" s="158">
        <f>SUMIFS('业务科室人工时台账登记表(按人按月取数法)'!$T$5:$T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U122" s="158">
        <f>SUMIFS('业务科室人工时台账登记表(按人按月取数法)'!$U$5:$U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V122" s="158">
        <f>SUMIFS('业务科室人工时台账登记表(按人按月取数法)'!$V$5:$V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W122" s="158">
        <f>SUMIFS('业务科室人工时台账登记表(按人按月取数法)'!$W$5:$W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X122" s="158">
        <f>SUMIFS('业务科室人工时台账登记表(按人按月取数法)'!$X$5:$X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Y122" s="158">
        <f>SUMIFS('业务科室人工时台账登记表(按人按月取数法)'!$Y$5:$Y$1048576,'业务科室人工时台账登记表(按人按月取数法)'!$B$5:$B$1048576,11,'业务科室人工时台账登记表(按人按月取数法)'!$D$5:$D$1048576,'（一）基础数据表1_业务科室及项目成本人工时累计数 '!C122)</f>
        <v>0</v>
      </c>
      <c r="Z122" s="160"/>
    </row>
    <row r="123" spans="1:26" x14ac:dyDescent="0.15">
      <c r="A123" s="32">
        <v>2023</v>
      </c>
      <c r="B123" s="32">
        <v>11</v>
      </c>
      <c r="C123" s="36" t="s">
        <v>39</v>
      </c>
      <c r="D123" s="49">
        <f t="shared" si="53"/>
        <v>7.3300000000000004E-2</v>
      </c>
      <c r="E123" s="158">
        <f t="shared" si="50"/>
        <v>718</v>
      </c>
      <c r="F123" s="158">
        <f t="shared" si="51"/>
        <v>0</v>
      </c>
      <c r="G123" s="158">
        <f t="shared" si="52"/>
        <v>0</v>
      </c>
      <c r="H123" s="158">
        <f>SUMIFS('业务科室人工时台账登记表(按人按月取数法)'!$H$5:$H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I123" s="158">
        <f>SUMIFS('业务科室人工时台账登记表(按人按月取数法)'!$I$5:$I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J123" s="158">
        <f>SUMIFS('业务科室人工时台账登记表(按人按月取数法)'!$J$5:$J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K123" s="158">
        <f>SUMIFS('业务科室人工时台账登记表(按人按月取数法)'!$K$5:$K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L123" s="158">
        <f>SUMIFS('业务科室人工时台账登记表(按人按月取数法)'!$L$5:$L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M123" s="158">
        <f>SUMIFS('业务科室人工时台账登记表(按人按月取数法)'!$M$5:$M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N123" s="158">
        <f>SUMIFS('业务科室人工时台账登记表(按人按月取数法)'!$N$5:$N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O123" s="158">
        <f>SUMIFS('业务科室人工时台账登记表(按人按月取数法)'!$O$5:$O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P123" s="158">
        <f>SUMIFS('业务科室人工时台账登记表(按人按月取数法)'!$P$5:$P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Q123" s="158">
        <f>SUMIFS('业务科室人工时台账登记表(按人按月取数法)'!$Q$5:$Q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R123" s="158">
        <f>SUMIFS('业务科室人工时台账登记表(按人按月取数法)'!$R$5:$R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S123" s="158">
        <f>SUMIFS('业务科室人工时台账登记表(按人按月取数法)'!$S$5:$S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T123" s="158">
        <f>SUMIFS('业务科室人工时台账登记表(按人按月取数法)'!$T$5:$T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U123" s="158">
        <f>SUMIFS('业务科室人工时台账登记表(按人按月取数法)'!$U$5:$U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V123" s="158">
        <f>SUMIFS('业务科室人工时台账登记表(按人按月取数法)'!$V$5:$V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W123" s="158">
        <f>SUMIFS('业务科室人工时台账登记表(按人按月取数法)'!$W$5:$W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X123" s="158">
        <f>SUMIFS('业务科室人工时台账登记表(按人按月取数法)'!$X$5:$X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Y123" s="158">
        <f>SUMIFS('业务科室人工时台账登记表(按人按月取数法)'!$Y$5:$Y$1048576,'业务科室人工时台账登记表(按人按月取数法)'!$B$5:$B$1048576,11,'业务科室人工时台账登记表(按人按月取数法)'!$D$5:$D$1048576,'（一）基础数据表1_业务科室及项目成本人工时累计数 '!C123)</f>
        <v>0</v>
      </c>
      <c r="Z123" s="160"/>
    </row>
    <row r="124" spans="1:26" x14ac:dyDescent="0.15">
      <c r="A124" s="32">
        <v>2023</v>
      </c>
      <c r="B124" s="32">
        <v>11</v>
      </c>
      <c r="C124" s="36" t="s">
        <v>71</v>
      </c>
      <c r="D124" s="49">
        <f t="shared" si="53"/>
        <v>7.1099999999999997E-2</v>
      </c>
      <c r="E124" s="158">
        <f t="shared" si="50"/>
        <v>697</v>
      </c>
      <c r="F124" s="158">
        <f t="shared" si="51"/>
        <v>0</v>
      </c>
      <c r="G124" s="158">
        <f t="shared" si="52"/>
        <v>0</v>
      </c>
      <c r="H124" s="158">
        <f>SUMIFS('业务科室人工时台账登记表(按人按月取数法)'!$H$5:$H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I124" s="158">
        <f>SUMIFS('业务科室人工时台账登记表(按人按月取数法)'!$I$5:$I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J124" s="158">
        <f>SUMIFS('业务科室人工时台账登记表(按人按月取数法)'!$J$5:$J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K124" s="158">
        <f>SUMIFS('业务科室人工时台账登记表(按人按月取数法)'!$K$5:$K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L124" s="158">
        <f>SUMIFS('业务科室人工时台账登记表(按人按月取数法)'!$L$5:$L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M124" s="158">
        <f>SUMIFS('业务科室人工时台账登记表(按人按月取数法)'!$M$5:$M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N124" s="158">
        <f>SUMIFS('业务科室人工时台账登记表(按人按月取数法)'!$N$5:$N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O124" s="158">
        <f>SUMIFS('业务科室人工时台账登记表(按人按月取数法)'!$O$5:$O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P124" s="158">
        <f>SUMIFS('业务科室人工时台账登记表(按人按月取数法)'!$P$5:$P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Q124" s="158">
        <f>SUMIFS('业务科室人工时台账登记表(按人按月取数法)'!$Q$5:$Q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R124" s="158">
        <f>SUMIFS('业务科室人工时台账登记表(按人按月取数法)'!$R$5:$R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S124" s="158">
        <f>SUMIFS('业务科室人工时台账登记表(按人按月取数法)'!$S$5:$S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T124" s="158">
        <f>SUMIFS('业务科室人工时台账登记表(按人按月取数法)'!$T$5:$T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U124" s="158">
        <f>SUMIFS('业务科室人工时台账登记表(按人按月取数法)'!$U$5:$U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V124" s="158">
        <f>SUMIFS('业务科室人工时台账登记表(按人按月取数法)'!$V$5:$V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W124" s="158">
        <f>SUMIFS('业务科室人工时台账登记表(按人按月取数法)'!$W$5:$W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X124" s="158">
        <f>SUMIFS('业务科室人工时台账登记表(按人按月取数法)'!$X$5:$X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Y124" s="158">
        <f>SUMIFS('业务科室人工时台账登记表(按人按月取数法)'!$Y$5:$Y$1048576,'业务科室人工时台账登记表(按人按月取数法)'!$B$5:$B$1048576,11,'业务科室人工时台账登记表(按人按月取数法)'!$D$5:$D$1048576,'（一）基础数据表1_业务科室及项目成本人工时累计数 '!C124)</f>
        <v>0</v>
      </c>
      <c r="Z124" s="160"/>
    </row>
    <row r="125" spans="1:26" x14ac:dyDescent="0.15">
      <c r="A125" s="32">
        <v>2023</v>
      </c>
      <c r="B125" s="32">
        <v>11</v>
      </c>
      <c r="C125" s="36" t="s">
        <v>72</v>
      </c>
      <c r="D125" s="49">
        <f t="shared" si="53"/>
        <v>7.5200000000000003E-2</v>
      </c>
      <c r="E125" s="158">
        <f t="shared" si="50"/>
        <v>737</v>
      </c>
      <c r="F125" s="158">
        <f t="shared" si="51"/>
        <v>0</v>
      </c>
      <c r="G125" s="158">
        <f t="shared" si="52"/>
        <v>0</v>
      </c>
      <c r="H125" s="158">
        <f>SUMIFS('业务科室人工时台账登记表(按人按月取数法)'!$H$5:$H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I125" s="158">
        <f>SUMIFS('业务科室人工时台账登记表(按人按月取数法)'!$I$5:$I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J125" s="158">
        <f>SUMIFS('业务科室人工时台账登记表(按人按月取数法)'!$J$5:$J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K125" s="158">
        <f>SUMIFS('业务科室人工时台账登记表(按人按月取数法)'!$K$5:$K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L125" s="158">
        <f>SUMIFS('业务科室人工时台账登记表(按人按月取数法)'!$L$5:$L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M125" s="158">
        <f>SUMIFS('业务科室人工时台账登记表(按人按月取数法)'!$M$5:$M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N125" s="158">
        <f>SUMIFS('业务科室人工时台账登记表(按人按月取数法)'!$N$5:$N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O125" s="158">
        <f>SUMIFS('业务科室人工时台账登记表(按人按月取数法)'!$O$5:$O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P125" s="158">
        <f>SUMIFS('业务科室人工时台账登记表(按人按月取数法)'!$P$5:$P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Q125" s="158">
        <f>SUMIFS('业务科室人工时台账登记表(按人按月取数法)'!$Q$5:$Q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R125" s="158">
        <f>SUMIFS('业务科室人工时台账登记表(按人按月取数法)'!$R$5:$R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S125" s="158">
        <f>SUMIFS('业务科室人工时台账登记表(按人按月取数法)'!$S$5:$S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T125" s="158">
        <f>SUMIFS('业务科室人工时台账登记表(按人按月取数法)'!$T$5:$T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U125" s="158">
        <f>SUMIFS('业务科室人工时台账登记表(按人按月取数法)'!$U$5:$U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V125" s="158">
        <f>SUMIFS('业务科室人工时台账登记表(按人按月取数法)'!$V$5:$V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W125" s="158">
        <f>SUMIFS('业务科室人工时台账登记表(按人按月取数法)'!$W$5:$W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X125" s="158">
        <f>SUMIFS('业务科室人工时台账登记表(按人按月取数法)'!$X$5:$X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Y125" s="158">
        <f>SUMIFS('业务科室人工时台账登记表(按人按月取数法)'!$Y$5:$Y$1048576,'业务科室人工时台账登记表(按人按月取数法)'!$B$5:$B$1048576,11,'业务科室人工时台账登记表(按人按月取数法)'!$D$5:$D$1048576,'（一）基础数据表1_业务科室及项目成本人工时累计数 '!C125)</f>
        <v>0</v>
      </c>
      <c r="Z125" s="160"/>
    </row>
    <row r="126" spans="1:26" x14ac:dyDescent="0.15">
      <c r="A126" s="32">
        <v>2023</v>
      </c>
      <c r="B126" s="32">
        <v>11</v>
      </c>
      <c r="C126" s="92" t="s">
        <v>321</v>
      </c>
      <c r="D126" s="59">
        <f>SUM(D116:D125)</f>
        <v>1</v>
      </c>
      <c r="E126" s="158">
        <f>SUM(E116:E125)</f>
        <v>9798</v>
      </c>
      <c r="F126" s="158">
        <f t="shared" ref="F126:Y126" si="54">SUM(F116:F125)</f>
        <v>0</v>
      </c>
      <c r="G126" s="158">
        <f t="shared" si="54"/>
        <v>0</v>
      </c>
      <c r="H126" s="158">
        <f t="shared" si="54"/>
        <v>0</v>
      </c>
      <c r="I126" s="158">
        <f t="shared" si="54"/>
        <v>0</v>
      </c>
      <c r="J126" s="158">
        <f t="shared" si="54"/>
        <v>0</v>
      </c>
      <c r="K126" s="158">
        <f t="shared" si="54"/>
        <v>0</v>
      </c>
      <c r="L126" s="158">
        <f t="shared" si="54"/>
        <v>0</v>
      </c>
      <c r="M126" s="158">
        <f t="shared" si="54"/>
        <v>0</v>
      </c>
      <c r="N126" s="158">
        <f t="shared" si="54"/>
        <v>0</v>
      </c>
      <c r="O126" s="158">
        <f t="shared" si="54"/>
        <v>0</v>
      </c>
      <c r="P126" s="158">
        <f>SUM(P116:P125)</f>
        <v>0</v>
      </c>
      <c r="Q126" s="158">
        <f t="shared" si="54"/>
        <v>0</v>
      </c>
      <c r="R126" s="158">
        <f t="shared" si="54"/>
        <v>0</v>
      </c>
      <c r="S126" s="158">
        <f t="shared" si="54"/>
        <v>0</v>
      </c>
      <c r="T126" s="158">
        <f t="shared" si="54"/>
        <v>0</v>
      </c>
      <c r="U126" s="158">
        <f t="shared" si="54"/>
        <v>0</v>
      </c>
      <c r="V126" s="158">
        <f t="shared" si="54"/>
        <v>0</v>
      </c>
      <c r="W126" s="158">
        <f t="shared" si="54"/>
        <v>0</v>
      </c>
      <c r="X126" s="158">
        <f t="shared" si="54"/>
        <v>0</v>
      </c>
      <c r="Y126" s="158">
        <f t="shared" si="54"/>
        <v>0</v>
      </c>
      <c r="Z126" s="36"/>
    </row>
    <row r="127" spans="1:26" x14ac:dyDescent="0.15">
      <c r="A127" s="32">
        <v>2023</v>
      </c>
      <c r="B127" s="32">
        <v>12</v>
      </c>
      <c r="C127" s="36" t="s">
        <v>36</v>
      </c>
      <c r="D127" s="49">
        <f>E127/$E$137</f>
        <v>0.2049</v>
      </c>
      <c r="E127" s="158">
        <f t="shared" ref="E127:E136" si="55">E116+F127</f>
        <v>2008</v>
      </c>
      <c r="F127" s="158">
        <f t="shared" ref="F127:F136" si="56">SUM(H127:Y127)</f>
        <v>0</v>
      </c>
      <c r="G127" s="158">
        <f t="shared" ref="G127:G136" si="57">SUM(H127:N127)</f>
        <v>0</v>
      </c>
      <c r="H127" s="158">
        <f>SUMIFS('业务科室人工时台账登记表(按人按月取数法)'!$H$5:$H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I127" s="158">
        <f>SUMIFS('业务科室人工时台账登记表(按人按月取数法)'!$I$5:$I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J127" s="158">
        <f>SUMIFS('业务科室人工时台账登记表(按人按月取数法)'!$J$5:$J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K127" s="158">
        <f>SUMIFS('业务科室人工时台账登记表(按人按月取数法)'!$K$5:$K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L127" s="158">
        <f>SUMIFS('业务科室人工时台账登记表(按人按月取数法)'!$L$5:$L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M127" s="158">
        <f>SUMIFS('业务科室人工时台账登记表(按人按月取数法)'!$M$5:$M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N127" s="158">
        <f>SUMIFS('业务科室人工时台账登记表(按人按月取数法)'!$N$5:$N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O127" s="158">
        <f>SUMIFS('业务科室人工时台账登记表(按人按月取数法)'!$O$5:$O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P127" s="158">
        <f>SUMIFS('业务科室人工时台账登记表(按人按月取数法)'!$P$5:$P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Q127" s="158">
        <f>SUMIFS('业务科室人工时台账登记表(按人按月取数法)'!$Q$5:$Q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R127" s="158">
        <f>SUMIFS('业务科室人工时台账登记表(按人按月取数法)'!$R$5:$R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S127" s="158">
        <f>SUMIFS('业务科室人工时台账登记表(按人按月取数法)'!$S$5:$S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T127" s="158">
        <f>SUMIFS('业务科室人工时台账登记表(按人按月取数法)'!$T$5:$T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U127" s="158">
        <f>SUMIFS('业务科室人工时台账登记表(按人按月取数法)'!$U$5:$U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V127" s="158">
        <f>SUMIFS('业务科室人工时台账登记表(按人按月取数法)'!$V$5:$V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W127" s="158">
        <f>SUMIFS('业务科室人工时台账登记表(按人按月取数法)'!$W$5:$W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X127" s="158">
        <f>SUMIFS('业务科室人工时台账登记表(按人按月取数法)'!$X$5:$X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Y127" s="158">
        <f>SUMIFS('业务科室人工时台账登记表(按人按月取数法)'!$Y$5:$Y$1048576,'业务科室人工时台账登记表(按人按月取数法)'!$B$5:$B$1048576,12,'业务科室人工时台账登记表(按人按月取数法)'!$D$5:$D$1048576,'（一）基础数据表1_业务科室及项目成本人工时累计数 '!C127)</f>
        <v>0</v>
      </c>
      <c r="Z127" s="160"/>
    </row>
    <row r="128" spans="1:26" x14ac:dyDescent="0.15">
      <c r="A128" s="32">
        <v>2023</v>
      </c>
      <c r="B128" s="32">
        <v>12</v>
      </c>
      <c r="C128" s="36" t="s">
        <v>38</v>
      </c>
      <c r="D128" s="49">
        <f t="shared" ref="D128:D136" si="58">E128/$E$137</f>
        <v>0.21759999999999999</v>
      </c>
      <c r="E128" s="158">
        <f t="shared" si="55"/>
        <v>2132</v>
      </c>
      <c r="F128" s="158">
        <f t="shared" si="56"/>
        <v>0</v>
      </c>
      <c r="G128" s="158">
        <f t="shared" si="57"/>
        <v>0</v>
      </c>
      <c r="H128" s="158">
        <f>SUMIFS('业务科室人工时台账登记表(按人按月取数法)'!$H$5:$H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I128" s="158">
        <f>SUMIFS('业务科室人工时台账登记表(按人按月取数法)'!$I$5:$I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J128" s="158">
        <f>SUMIFS('业务科室人工时台账登记表(按人按月取数法)'!$J$5:$J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K128" s="158">
        <f>SUMIFS('业务科室人工时台账登记表(按人按月取数法)'!$K$5:$K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L128" s="158">
        <f>SUMIFS('业务科室人工时台账登记表(按人按月取数法)'!$L$5:$L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M128" s="158">
        <f>SUMIFS('业务科室人工时台账登记表(按人按月取数法)'!$M$5:$M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N128" s="158">
        <f>SUMIFS('业务科室人工时台账登记表(按人按月取数法)'!$N$5:$N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O128" s="158">
        <f>SUMIFS('业务科室人工时台账登记表(按人按月取数法)'!$O$5:$O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P128" s="158">
        <f>SUMIFS('业务科室人工时台账登记表(按人按月取数法)'!$P$5:$P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Q128" s="158">
        <f>SUMIFS('业务科室人工时台账登记表(按人按月取数法)'!$Q$5:$Q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R128" s="158">
        <f>SUMIFS('业务科室人工时台账登记表(按人按月取数法)'!$R$5:$R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S128" s="158">
        <f>SUMIFS('业务科室人工时台账登记表(按人按月取数法)'!$S$5:$S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T128" s="158">
        <f>SUMIFS('业务科室人工时台账登记表(按人按月取数法)'!$T$5:$T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U128" s="158">
        <f>SUMIFS('业务科室人工时台账登记表(按人按月取数法)'!$U$5:$U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V128" s="158">
        <f>SUMIFS('业务科室人工时台账登记表(按人按月取数法)'!$V$5:$V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W128" s="158">
        <f>SUMIFS('业务科室人工时台账登记表(按人按月取数法)'!$W$5:$W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X128" s="158">
        <f>SUMIFS('业务科室人工时台账登记表(按人按月取数法)'!$X$5:$X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Y128" s="158">
        <f>SUMIFS('业务科室人工时台账登记表(按人按月取数法)'!$Y$5:$Y$1048576,'业务科室人工时台账登记表(按人按月取数法)'!$B$5:$B$1048576,12,'业务科室人工时台账登记表(按人按月取数法)'!$D$5:$D$1048576,'（一）基础数据表1_业务科室及项目成本人工时累计数 '!C128)</f>
        <v>0</v>
      </c>
      <c r="Z128" s="160"/>
    </row>
    <row r="129" spans="1:26" x14ac:dyDescent="0.15">
      <c r="A129" s="32">
        <v>2023</v>
      </c>
      <c r="B129" s="32">
        <v>12</v>
      </c>
      <c r="C129" s="40" t="s">
        <v>80</v>
      </c>
      <c r="D129" s="49">
        <f t="shared" si="58"/>
        <v>7.4999999999999997E-2</v>
      </c>
      <c r="E129" s="158">
        <f t="shared" si="55"/>
        <v>735</v>
      </c>
      <c r="F129" s="158">
        <f t="shared" si="56"/>
        <v>0</v>
      </c>
      <c r="G129" s="158">
        <f t="shared" si="57"/>
        <v>0</v>
      </c>
      <c r="H129" s="158">
        <f>SUMIFS('业务科室人工时台账登记表(按人按月取数法)'!$H$5:$H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I129" s="158">
        <f>SUMIFS('业务科室人工时台账登记表(按人按月取数法)'!$I$5:$I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J129" s="158">
        <f>SUMIFS('业务科室人工时台账登记表(按人按月取数法)'!$J$5:$J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K129" s="158">
        <f>SUMIFS('业务科室人工时台账登记表(按人按月取数法)'!$K$5:$K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L129" s="158">
        <f>SUMIFS('业务科室人工时台账登记表(按人按月取数法)'!$L$5:$L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M129" s="158">
        <f>SUMIFS('业务科室人工时台账登记表(按人按月取数法)'!$M$5:$M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N129" s="158">
        <f>SUMIFS('业务科室人工时台账登记表(按人按月取数法)'!$N$5:$N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O129" s="158">
        <f>SUMIFS('业务科室人工时台账登记表(按人按月取数法)'!$O$5:$O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P129" s="158">
        <f>SUMIFS('业务科室人工时台账登记表(按人按月取数法)'!$P$5:$P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Q129" s="158">
        <f>SUMIFS('业务科室人工时台账登记表(按人按月取数法)'!$Q$5:$Q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R129" s="158">
        <f>SUMIFS('业务科室人工时台账登记表(按人按月取数法)'!$R$5:$R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S129" s="158">
        <f>SUMIFS('业务科室人工时台账登记表(按人按月取数法)'!$S$5:$S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T129" s="158">
        <f>SUMIFS('业务科室人工时台账登记表(按人按月取数法)'!$T$5:$T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U129" s="158">
        <f>SUMIFS('业务科室人工时台账登记表(按人按月取数法)'!$U$5:$U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V129" s="158">
        <f>SUMIFS('业务科室人工时台账登记表(按人按月取数法)'!$V$5:$V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W129" s="158">
        <f>SUMIFS('业务科室人工时台账登记表(按人按月取数法)'!$W$5:$W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X129" s="158">
        <f>SUMIFS('业务科室人工时台账登记表(按人按月取数法)'!$X$5:$X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Y129" s="158">
        <f>SUMIFS('业务科室人工时台账登记表(按人按月取数法)'!$Y$5:$Y$1048576,'业务科室人工时台账登记表(按人按月取数法)'!$B$5:$B$1048576,12,'业务科室人工时台账登记表(按人按月取数法)'!$D$5:$D$1048576,'（一）基础数据表1_业务科室及项目成本人工时累计数 '!C129)</f>
        <v>0</v>
      </c>
      <c r="Z129" s="160"/>
    </row>
    <row r="130" spans="1:26" x14ac:dyDescent="0.15">
      <c r="A130" s="32">
        <v>2023</v>
      </c>
      <c r="B130" s="32">
        <v>12</v>
      </c>
      <c r="C130" s="36" t="s">
        <v>41</v>
      </c>
      <c r="D130" s="49">
        <f t="shared" si="58"/>
        <v>7.4899999999999994E-2</v>
      </c>
      <c r="E130" s="158">
        <f t="shared" si="55"/>
        <v>734</v>
      </c>
      <c r="F130" s="158">
        <f t="shared" si="56"/>
        <v>0</v>
      </c>
      <c r="G130" s="158">
        <f t="shared" si="57"/>
        <v>0</v>
      </c>
      <c r="H130" s="158">
        <f>SUMIFS('业务科室人工时台账登记表(按人按月取数法)'!$H$5:$H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I130" s="158">
        <f>SUMIFS('业务科室人工时台账登记表(按人按月取数法)'!$I$5:$I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J130" s="158">
        <f>SUMIFS('业务科室人工时台账登记表(按人按月取数法)'!$J$5:$J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K130" s="158">
        <f>SUMIFS('业务科室人工时台账登记表(按人按月取数法)'!$K$5:$K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L130" s="158">
        <f>SUMIFS('业务科室人工时台账登记表(按人按月取数法)'!$L$5:$L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M130" s="158">
        <f>SUMIFS('业务科室人工时台账登记表(按人按月取数法)'!$M$5:$M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N130" s="158">
        <f>SUMIFS('业务科室人工时台账登记表(按人按月取数法)'!$N$5:$N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O130" s="158">
        <f>SUMIFS('业务科室人工时台账登记表(按人按月取数法)'!$O$5:$O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P130" s="158">
        <f>SUMIFS('业务科室人工时台账登记表(按人按月取数法)'!$P$5:$P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Q130" s="158">
        <f>SUMIFS('业务科室人工时台账登记表(按人按月取数法)'!$Q$5:$Q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R130" s="158">
        <f>SUMIFS('业务科室人工时台账登记表(按人按月取数法)'!$R$5:$R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S130" s="158">
        <f>SUMIFS('业务科室人工时台账登记表(按人按月取数法)'!$S$5:$S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T130" s="158">
        <f>SUMIFS('业务科室人工时台账登记表(按人按月取数法)'!$T$5:$T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U130" s="158">
        <f>SUMIFS('业务科室人工时台账登记表(按人按月取数法)'!$U$5:$U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V130" s="158">
        <f>SUMIFS('业务科室人工时台账登记表(按人按月取数法)'!$V$5:$V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W130" s="158">
        <f>SUMIFS('业务科室人工时台账登记表(按人按月取数法)'!$W$5:$W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X130" s="158">
        <f>SUMIFS('业务科室人工时台账登记表(按人按月取数法)'!$X$5:$X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Y130" s="158">
        <f>SUMIFS('业务科室人工时台账登记表(按人按月取数法)'!$Y$5:$Y$1048576,'业务科室人工时台账登记表(按人按月取数法)'!$B$5:$B$1048576,12,'业务科室人工时台账登记表(按人按月取数法)'!$D$5:$D$1048576,'（一）基础数据表1_业务科室及项目成本人工时累计数 '!C130)</f>
        <v>0</v>
      </c>
      <c r="Z130" s="160"/>
    </row>
    <row r="131" spans="1:26" x14ac:dyDescent="0.15">
      <c r="A131" s="32">
        <v>2023</v>
      </c>
      <c r="B131" s="32">
        <v>12</v>
      </c>
      <c r="C131" s="36" t="s">
        <v>42</v>
      </c>
      <c r="D131" s="49">
        <f t="shared" si="58"/>
        <v>6.1499999999999999E-2</v>
      </c>
      <c r="E131" s="158">
        <f t="shared" si="55"/>
        <v>603</v>
      </c>
      <c r="F131" s="158">
        <f t="shared" si="56"/>
        <v>0</v>
      </c>
      <c r="G131" s="158">
        <f t="shared" si="57"/>
        <v>0</v>
      </c>
      <c r="H131" s="158">
        <f>SUMIFS('业务科室人工时台账登记表(按人按月取数法)'!$H$5:$H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I131" s="158">
        <f>SUMIFS('业务科室人工时台账登记表(按人按月取数法)'!$I$5:$I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J131" s="158">
        <f>SUMIFS('业务科室人工时台账登记表(按人按月取数法)'!$J$5:$J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K131" s="158">
        <f>SUMIFS('业务科室人工时台账登记表(按人按月取数法)'!$K$5:$K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L131" s="158">
        <f>SUMIFS('业务科室人工时台账登记表(按人按月取数法)'!$L$5:$L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M131" s="158">
        <f>SUMIFS('业务科室人工时台账登记表(按人按月取数法)'!$M$5:$M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N131" s="158">
        <f>SUMIFS('业务科室人工时台账登记表(按人按月取数法)'!$N$5:$N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O131" s="158">
        <f>SUMIFS('业务科室人工时台账登记表(按人按月取数法)'!$O$5:$O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P131" s="158">
        <f>SUMIFS('业务科室人工时台账登记表(按人按月取数法)'!$P$5:$P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Q131" s="158">
        <f>SUMIFS('业务科室人工时台账登记表(按人按月取数法)'!$Q$5:$Q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R131" s="158">
        <f>SUMIFS('业务科室人工时台账登记表(按人按月取数法)'!$R$5:$R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S131" s="158">
        <f>SUMIFS('业务科室人工时台账登记表(按人按月取数法)'!$S$5:$S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T131" s="158">
        <f>SUMIFS('业务科室人工时台账登记表(按人按月取数法)'!$T$5:$T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U131" s="158">
        <f>SUMIFS('业务科室人工时台账登记表(按人按月取数法)'!$U$5:$U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V131" s="158">
        <f>SUMIFS('业务科室人工时台账登记表(按人按月取数法)'!$V$5:$V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W131" s="158">
        <f>SUMIFS('业务科室人工时台账登记表(按人按月取数法)'!$W$5:$W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X131" s="158">
        <f>SUMIFS('业务科室人工时台账登记表(按人按月取数法)'!$X$5:$X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Y131" s="158">
        <f>SUMIFS('业务科室人工时台账登记表(按人按月取数法)'!$Y$5:$Y$1048576,'业务科室人工时台账登记表(按人按月取数法)'!$B$5:$B$1048576,12,'业务科室人工时台账登记表(按人按月取数法)'!$D$5:$D$1048576,'（一）基础数据表1_业务科室及项目成本人工时累计数 '!C131)</f>
        <v>0</v>
      </c>
      <c r="Z131" s="160"/>
    </row>
    <row r="132" spans="1:26" x14ac:dyDescent="0.15">
      <c r="A132" s="32">
        <v>2023</v>
      </c>
      <c r="B132" s="32">
        <v>12</v>
      </c>
      <c r="C132" s="36" t="s">
        <v>43</v>
      </c>
      <c r="D132" s="49">
        <f t="shared" si="58"/>
        <v>7.4700000000000003E-2</v>
      </c>
      <c r="E132" s="158">
        <f t="shared" si="55"/>
        <v>732</v>
      </c>
      <c r="F132" s="158">
        <f t="shared" si="56"/>
        <v>0</v>
      </c>
      <c r="G132" s="158">
        <f t="shared" si="57"/>
        <v>0</v>
      </c>
      <c r="H132" s="158">
        <f>SUMIFS('业务科室人工时台账登记表(按人按月取数法)'!$H$5:$H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I132" s="158">
        <f>SUMIFS('业务科室人工时台账登记表(按人按月取数法)'!$I$5:$I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J132" s="158">
        <f>SUMIFS('业务科室人工时台账登记表(按人按月取数法)'!$J$5:$J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K132" s="158">
        <f>SUMIFS('业务科室人工时台账登记表(按人按月取数法)'!$K$5:$K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L132" s="158">
        <f>SUMIFS('业务科室人工时台账登记表(按人按月取数法)'!$L$5:$L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M132" s="158">
        <f>SUMIFS('业务科室人工时台账登记表(按人按月取数法)'!$M$5:$M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N132" s="158">
        <f>SUMIFS('业务科室人工时台账登记表(按人按月取数法)'!$N$5:$N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O132" s="158">
        <f>SUMIFS('业务科室人工时台账登记表(按人按月取数法)'!$O$5:$O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P132" s="158">
        <f>SUMIFS('业务科室人工时台账登记表(按人按月取数法)'!$P$5:$P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Q132" s="158">
        <f>SUMIFS('业务科室人工时台账登记表(按人按月取数法)'!$Q$5:$Q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R132" s="158">
        <f>SUMIFS('业务科室人工时台账登记表(按人按月取数法)'!$R$5:$R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S132" s="158">
        <f>SUMIFS('业务科室人工时台账登记表(按人按月取数法)'!$S$5:$S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T132" s="158">
        <f>SUMIFS('业务科室人工时台账登记表(按人按月取数法)'!$T$5:$T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U132" s="158">
        <f>SUMIFS('业务科室人工时台账登记表(按人按月取数法)'!$U$5:$U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V132" s="158">
        <f>SUMIFS('业务科室人工时台账登记表(按人按月取数法)'!$V$5:$V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W132" s="158">
        <f>SUMIFS('业务科室人工时台账登记表(按人按月取数法)'!$W$5:$W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X132" s="158">
        <f>SUMIFS('业务科室人工时台账登记表(按人按月取数法)'!$X$5:$X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Y132" s="158">
        <f>SUMIFS('业务科室人工时台账登记表(按人按月取数法)'!$Y$5:$Y$1048576,'业务科室人工时台账登记表(按人按月取数法)'!$B$5:$B$1048576,12,'业务科室人工时台账登记表(按人按月取数法)'!$D$5:$D$1048576,'（一）基础数据表1_业务科室及项目成本人工时累计数 '!C132)</f>
        <v>0</v>
      </c>
      <c r="Z132" s="160"/>
    </row>
    <row r="133" spans="1:26" x14ac:dyDescent="0.15">
      <c r="A133" s="32">
        <v>2023</v>
      </c>
      <c r="B133" s="32">
        <v>12</v>
      </c>
      <c r="C133" s="36" t="s">
        <v>37</v>
      </c>
      <c r="D133" s="49">
        <f t="shared" si="58"/>
        <v>7.1599999999999997E-2</v>
      </c>
      <c r="E133" s="158">
        <f t="shared" si="55"/>
        <v>702</v>
      </c>
      <c r="F133" s="158">
        <f t="shared" si="56"/>
        <v>0</v>
      </c>
      <c r="G133" s="158">
        <f t="shared" si="57"/>
        <v>0</v>
      </c>
      <c r="H133" s="158">
        <f>SUMIFS('业务科室人工时台账登记表(按人按月取数法)'!$H$5:$H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I133" s="158">
        <f>SUMIFS('业务科室人工时台账登记表(按人按月取数法)'!$I$5:$I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J133" s="158">
        <f>SUMIFS('业务科室人工时台账登记表(按人按月取数法)'!$J$5:$J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K133" s="158">
        <f>SUMIFS('业务科室人工时台账登记表(按人按月取数法)'!$K$5:$K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L133" s="158">
        <f>SUMIFS('业务科室人工时台账登记表(按人按月取数法)'!$L$5:$L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M133" s="158">
        <f>SUMIFS('业务科室人工时台账登记表(按人按月取数法)'!$M$5:$M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N133" s="158">
        <f>SUMIFS('业务科室人工时台账登记表(按人按月取数法)'!$N$5:$N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O133" s="158">
        <f>SUMIFS('业务科室人工时台账登记表(按人按月取数法)'!$O$5:$O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P133" s="158">
        <f>SUMIFS('业务科室人工时台账登记表(按人按月取数法)'!$P$5:$P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Q133" s="158">
        <f>SUMIFS('业务科室人工时台账登记表(按人按月取数法)'!$Q$5:$Q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R133" s="158">
        <f>SUMIFS('业务科室人工时台账登记表(按人按月取数法)'!$R$5:$R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S133" s="158">
        <f>SUMIFS('业务科室人工时台账登记表(按人按月取数法)'!$S$5:$S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T133" s="158">
        <f>SUMIFS('业务科室人工时台账登记表(按人按月取数法)'!$T$5:$T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U133" s="158">
        <f>SUMIFS('业务科室人工时台账登记表(按人按月取数法)'!$U$5:$U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V133" s="158">
        <f>SUMIFS('业务科室人工时台账登记表(按人按月取数法)'!$V$5:$V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W133" s="158">
        <f>SUMIFS('业务科室人工时台账登记表(按人按月取数法)'!$W$5:$W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X133" s="158">
        <f>SUMIFS('业务科室人工时台账登记表(按人按月取数法)'!$X$5:$X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Y133" s="158">
        <f>SUMIFS('业务科室人工时台账登记表(按人按月取数法)'!$Y$5:$Y$1048576,'业务科室人工时台账登记表(按人按月取数法)'!$B$5:$B$1048576,12,'业务科室人工时台账登记表(按人按月取数法)'!$D$5:$D$1048576,'（一）基础数据表1_业务科室及项目成本人工时累计数 '!C133)</f>
        <v>0</v>
      </c>
      <c r="Z133" s="160"/>
    </row>
    <row r="134" spans="1:26" x14ac:dyDescent="0.15">
      <c r="A134" s="32">
        <v>2023</v>
      </c>
      <c r="B134" s="32">
        <v>12</v>
      </c>
      <c r="C134" s="36" t="s">
        <v>39</v>
      </c>
      <c r="D134" s="49">
        <f t="shared" si="58"/>
        <v>7.3300000000000004E-2</v>
      </c>
      <c r="E134" s="158">
        <f t="shared" si="55"/>
        <v>718</v>
      </c>
      <c r="F134" s="158">
        <f t="shared" si="56"/>
        <v>0</v>
      </c>
      <c r="G134" s="158">
        <f t="shared" si="57"/>
        <v>0</v>
      </c>
      <c r="H134" s="158">
        <f>SUMIFS('业务科室人工时台账登记表(按人按月取数法)'!$H$5:$H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I134" s="158">
        <f>SUMIFS('业务科室人工时台账登记表(按人按月取数法)'!$I$5:$I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J134" s="158">
        <f>SUMIFS('业务科室人工时台账登记表(按人按月取数法)'!$J$5:$J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K134" s="158">
        <f>SUMIFS('业务科室人工时台账登记表(按人按月取数法)'!$K$5:$K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L134" s="158">
        <f>SUMIFS('业务科室人工时台账登记表(按人按月取数法)'!$L$5:$L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M134" s="158">
        <f>SUMIFS('业务科室人工时台账登记表(按人按月取数法)'!$M$5:$M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N134" s="158">
        <f>SUMIFS('业务科室人工时台账登记表(按人按月取数法)'!$N$5:$N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O134" s="158">
        <f>SUMIFS('业务科室人工时台账登记表(按人按月取数法)'!$O$5:$O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P134" s="158">
        <f>SUMIFS('业务科室人工时台账登记表(按人按月取数法)'!$P$5:$P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Q134" s="158">
        <f>SUMIFS('业务科室人工时台账登记表(按人按月取数法)'!$Q$5:$Q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R134" s="158">
        <f>SUMIFS('业务科室人工时台账登记表(按人按月取数法)'!$R$5:$R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S134" s="158">
        <f>SUMIFS('业务科室人工时台账登记表(按人按月取数法)'!$S$5:$S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T134" s="158">
        <f>SUMIFS('业务科室人工时台账登记表(按人按月取数法)'!$T$5:$T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U134" s="158">
        <f>SUMIFS('业务科室人工时台账登记表(按人按月取数法)'!$U$5:$U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V134" s="158">
        <f>SUMIFS('业务科室人工时台账登记表(按人按月取数法)'!$V$5:$V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W134" s="158">
        <f>SUMIFS('业务科室人工时台账登记表(按人按月取数法)'!$W$5:$W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X134" s="158">
        <f>SUMIFS('业务科室人工时台账登记表(按人按月取数法)'!$X$5:$X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Y134" s="158">
        <f>SUMIFS('业务科室人工时台账登记表(按人按月取数法)'!$Y$5:$Y$1048576,'业务科室人工时台账登记表(按人按月取数法)'!$B$5:$B$1048576,12,'业务科室人工时台账登记表(按人按月取数法)'!$D$5:$D$1048576,'（一）基础数据表1_业务科室及项目成本人工时累计数 '!C134)</f>
        <v>0</v>
      </c>
      <c r="Z134" s="160"/>
    </row>
    <row r="135" spans="1:26" x14ac:dyDescent="0.15">
      <c r="A135" s="32">
        <v>2023</v>
      </c>
      <c r="B135" s="32">
        <v>12</v>
      </c>
      <c r="C135" s="36" t="s">
        <v>71</v>
      </c>
      <c r="D135" s="49">
        <f t="shared" si="58"/>
        <v>7.1099999999999997E-2</v>
      </c>
      <c r="E135" s="158">
        <f t="shared" si="55"/>
        <v>697</v>
      </c>
      <c r="F135" s="158">
        <f t="shared" si="56"/>
        <v>0</v>
      </c>
      <c r="G135" s="158">
        <f t="shared" si="57"/>
        <v>0</v>
      </c>
      <c r="H135" s="158">
        <f>SUMIFS('业务科室人工时台账登记表(按人按月取数法)'!$H$5:$H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I135" s="158">
        <f>SUMIFS('业务科室人工时台账登记表(按人按月取数法)'!$I$5:$I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J135" s="158">
        <f>SUMIFS('业务科室人工时台账登记表(按人按月取数法)'!$J$5:$J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K135" s="158">
        <f>SUMIFS('业务科室人工时台账登记表(按人按月取数法)'!$K$5:$K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L135" s="158">
        <f>SUMIFS('业务科室人工时台账登记表(按人按月取数法)'!$L$5:$L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M135" s="158">
        <f>SUMIFS('业务科室人工时台账登记表(按人按月取数法)'!$M$5:$M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N135" s="158">
        <f>SUMIFS('业务科室人工时台账登记表(按人按月取数法)'!$N$5:$N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O135" s="158">
        <f>SUMIFS('业务科室人工时台账登记表(按人按月取数法)'!$O$5:$O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P135" s="158">
        <f>SUMIFS('业务科室人工时台账登记表(按人按月取数法)'!$P$5:$P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Q135" s="158">
        <f>SUMIFS('业务科室人工时台账登记表(按人按月取数法)'!$Q$5:$Q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R135" s="158">
        <f>SUMIFS('业务科室人工时台账登记表(按人按月取数法)'!$R$5:$R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S135" s="158">
        <f>SUMIFS('业务科室人工时台账登记表(按人按月取数法)'!$S$5:$S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T135" s="158">
        <f>SUMIFS('业务科室人工时台账登记表(按人按月取数法)'!$T$5:$T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U135" s="158">
        <f>SUMIFS('业务科室人工时台账登记表(按人按月取数法)'!$U$5:$U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V135" s="158">
        <f>SUMIFS('业务科室人工时台账登记表(按人按月取数法)'!$V$5:$V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W135" s="158">
        <f>SUMIFS('业务科室人工时台账登记表(按人按月取数法)'!$W$5:$W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X135" s="158">
        <f>SUMIFS('业务科室人工时台账登记表(按人按月取数法)'!$X$5:$X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Y135" s="158">
        <f>SUMIFS('业务科室人工时台账登记表(按人按月取数法)'!$Y$5:$Y$1048576,'业务科室人工时台账登记表(按人按月取数法)'!$B$5:$B$1048576,12,'业务科室人工时台账登记表(按人按月取数法)'!$D$5:$D$1048576,'（一）基础数据表1_业务科室及项目成本人工时累计数 '!C135)</f>
        <v>0</v>
      </c>
      <c r="Z135" s="160"/>
    </row>
    <row r="136" spans="1:26" x14ac:dyDescent="0.15">
      <c r="A136" s="32">
        <v>2023</v>
      </c>
      <c r="B136" s="32">
        <v>12</v>
      </c>
      <c r="C136" s="36" t="s">
        <v>72</v>
      </c>
      <c r="D136" s="49">
        <f t="shared" si="58"/>
        <v>7.5200000000000003E-2</v>
      </c>
      <c r="E136" s="158">
        <f t="shared" si="55"/>
        <v>737</v>
      </c>
      <c r="F136" s="159">
        <f t="shared" si="56"/>
        <v>0</v>
      </c>
      <c r="G136" s="159">
        <f t="shared" si="57"/>
        <v>0</v>
      </c>
      <c r="H136" s="159">
        <f>SUMIFS('业务科室人工时台账登记表(按人按月取数法)'!$H$5:$H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I136" s="159">
        <f>SUMIFS('业务科室人工时台账登记表(按人按月取数法)'!$I$5:$I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J136" s="159">
        <f>SUMIFS('业务科室人工时台账登记表(按人按月取数法)'!$J$5:$J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K136" s="159">
        <f>SUMIFS('业务科室人工时台账登记表(按人按月取数法)'!$K$5:$K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L136" s="159">
        <f>SUMIFS('业务科室人工时台账登记表(按人按月取数法)'!$L$5:$L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M136" s="159">
        <f>SUMIFS('业务科室人工时台账登记表(按人按月取数法)'!$M$5:$M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N136" s="159">
        <f>SUMIFS('业务科室人工时台账登记表(按人按月取数法)'!$N$5:$N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O136" s="159">
        <f>SUMIFS('业务科室人工时台账登记表(按人按月取数法)'!$O$5:$O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P136" s="158">
        <f>SUMIFS('业务科室人工时台账登记表(按人按月取数法)'!$P$5:$P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Q136" s="159">
        <f>SUMIFS('业务科室人工时台账登记表(按人按月取数法)'!$Q$5:$Q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R136" s="159">
        <f>SUMIFS('业务科室人工时台账登记表(按人按月取数法)'!$R$5:$R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S136" s="159">
        <f>SUMIFS('业务科室人工时台账登记表(按人按月取数法)'!$S$5:$S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T136" s="159">
        <f>SUMIFS('业务科室人工时台账登记表(按人按月取数法)'!$T$5:$T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U136" s="159">
        <f>SUMIFS('业务科室人工时台账登记表(按人按月取数法)'!$U$5:$U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V136" s="159">
        <f>SUMIFS('业务科室人工时台账登记表(按人按月取数法)'!$V$5:$V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W136" s="159">
        <f>SUMIFS('业务科室人工时台账登记表(按人按月取数法)'!$W$5:$W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X136" s="159">
        <f>SUMIFS('业务科室人工时台账登记表(按人按月取数法)'!$X$5:$X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Y136" s="159">
        <f>SUMIFS('业务科室人工时台账登记表(按人按月取数法)'!$Y$5:$Y$1048576,'业务科室人工时台账登记表(按人按月取数法)'!$B$5:$B$1048576,12,'业务科室人工时台账登记表(按人按月取数法)'!$D$5:$D$1048576,'（一）基础数据表1_业务科室及项目成本人工时累计数 '!C136)</f>
        <v>0</v>
      </c>
      <c r="Z136" s="161"/>
    </row>
    <row r="137" spans="1:26" x14ac:dyDescent="0.15">
      <c r="A137" s="32">
        <v>2023</v>
      </c>
      <c r="B137" s="32">
        <v>12</v>
      </c>
      <c r="C137" s="92" t="s">
        <v>321</v>
      </c>
      <c r="D137" s="59">
        <f>SUM(D127:D136)</f>
        <v>1</v>
      </c>
      <c r="E137" s="158">
        <f>SUM(E127:E136)</f>
        <v>9798</v>
      </c>
      <c r="F137" s="158">
        <f t="shared" ref="F137:Y137" si="59">SUM(F127:F136)</f>
        <v>0</v>
      </c>
      <c r="G137" s="158">
        <f t="shared" si="59"/>
        <v>0</v>
      </c>
      <c r="H137" s="158">
        <f t="shared" si="59"/>
        <v>0</v>
      </c>
      <c r="I137" s="158">
        <f t="shared" si="59"/>
        <v>0</v>
      </c>
      <c r="J137" s="158">
        <f t="shared" si="59"/>
        <v>0</v>
      </c>
      <c r="K137" s="158">
        <f t="shared" si="59"/>
        <v>0</v>
      </c>
      <c r="L137" s="158">
        <f t="shared" si="59"/>
        <v>0</v>
      </c>
      <c r="M137" s="158">
        <f t="shared" si="59"/>
        <v>0</v>
      </c>
      <c r="N137" s="158">
        <f t="shared" si="59"/>
        <v>0</v>
      </c>
      <c r="O137" s="158">
        <f t="shared" si="59"/>
        <v>0</v>
      </c>
      <c r="P137" s="158">
        <f>SUM(P127:P136)</f>
        <v>0</v>
      </c>
      <c r="Q137" s="158">
        <f t="shared" si="59"/>
        <v>0</v>
      </c>
      <c r="R137" s="158">
        <f t="shared" si="59"/>
        <v>0</v>
      </c>
      <c r="S137" s="158">
        <f t="shared" si="59"/>
        <v>0</v>
      </c>
      <c r="T137" s="158">
        <f t="shared" si="59"/>
        <v>0</v>
      </c>
      <c r="U137" s="158">
        <f t="shared" si="59"/>
        <v>0</v>
      </c>
      <c r="V137" s="158">
        <f t="shared" si="59"/>
        <v>0</v>
      </c>
      <c r="W137" s="158">
        <f t="shared" si="59"/>
        <v>0</v>
      </c>
      <c r="X137" s="158">
        <f t="shared" si="59"/>
        <v>0</v>
      </c>
      <c r="Y137" s="158">
        <f t="shared" si="59"/>
        <v>0</v>
      </c>
      <c r="Z137" s="36"/>
    </row>
  </sheetData>
  <mergeCells count="22">
    <mergeCell ref="B2:Z2"/>
    <mergeCell ref="Q4:Q5"/>
    <mergeCell ref="R4:R5"/>
    <mergeCell ref="S4:S5"/>
    <mergeCell ref="T4:T5"/>
    <mergeCell ref="G3:T3"/>
    <mergeCell ref="B3:B5"/>
    <mergeCell ref="U3:X3"/>
    <mergeCell ref="U4:U5"/>
    <mergeCell ref="V4:V5"/>
    <mergeCell ref="W4:W5"/>
    <mergeCell ref="G4:N4"/>
    <mergeCell ref="O4:O5"/>
    <mergeCell ref="Z3:Z5"/>
    <mergeCell ref="A3:A5"/>
    <mergeCell ref="C3:C5"/>
    <mergeCell ref="X4:X5"/>
    <mergeCell ref="Y4:Y5"/>
    <mergeCell ref="D3:D5"/>
    <mergeCell ref="E3:E5"/>
    <mergeCell ref="P4:P5"/>
    <mergeCell ref="F3:F5"/>
  </mergeCells>
  <phoneticPr fontId="12" type="noConversion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F5" sqref="F5"/>
    </sheetView>
  </sheetViews>
  <sheetFormatPr defaultRowHeight="13.5" x14ac:dyDescent="0.15"/>
  <cols>
    <col min="1" max="2" width="9.125" style="30" bestFit="1" customWidth="1"/>
    <col min="3" max="3" width="24.375" style="30" customWidth="1"/>
    <col min="4" max="4" width="8.875" style="30" customWidth="1"/>
    <col min="5" max="5" width="13.75" style="34" customWidth="1"/>
    <col min="6" max="6" width="12.875" style="34" customWidth="1"/>
    <col min="7" max="7" width="16" style="34" customWidth="1"/>
    <col min="8" max="8" width="12.75" style="34" customWidth="1"/>
    <col min="9" max="9" width="14.75" style="34" customWidth="1"/>
    <col min="10" max="10" width="14.125" style="34" customWidth="1"/>
    <col min="11" max="11" width="14.5" style="34" customWidth="1"/>
    <col min="12" max="12" width="12.75" style="34" bestFit="1" customWidth="1"/>
    <col min="13" max="16384" width="9" style="30"/>
  </cols>
  <sheetData>
    <row r="1" spans="1:12" ht="21" customHeight="1" x14ac:dyDescent="0.15">
      <c r="A1" s="91" t="s">
        <v>289</v>
      </c>
      <c r="B1" s="34"/>
      <c r="E1" s="30"/>
      <c r="F1" s="30"/>
      <c r="G1" s="30"/>
      <c r="H1" s="30"/>
      <c r="I1" s="30"/>
      <c r="J1" s="30"/>
      <c r="K1" s="30"/>
      <c r="L1" s="30"/>
    </row>
    <row r="2" spans="1:12" ht="25.5" x14ac:dyDescent="0.15">
      <c r="A2" s="111" t="s">
        <v>237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31"/>
    </row>
    <row r="3" spans="1:12" ht="23.25" customHeight="1" x14ac:dyDescent="0.15">
      <c r="A3" s="126" t="s">
        <v>153</v>
      </c>
      <c r="B3" s="126" t="s">
        <v>151</v>
      </c>
      <c r="C3" s="135" t="s">
        <v>270</v>
      </c>
      <c r="D3" s="127" t="s">
        <v>118</v>
      </c>
      <c r="E3" s="132" t="s">
        <v>273</v>
      </c>
      <c r="F3" s="133"/>
      <c r="G3" s="126" t="s">
        <v>272</v>
      </c>
      <c r="H3" s="126"/>
      <c r="I3" s="137" t="s">
        <v>274</v>
      </c>
      <c r="J3" s="138"/>
      <c r="K3" s="126" t="s">
        <v>239</v>
      </c>
      <c r="L3" s="106" t="s">
        <v>121</v>
      </c>
    </row>
    <row r="4" spans="1:12" ht="33" customHeight="1" x14ac:dyDescent="0.15">
      <c r="A4" s="126"/>
      <c r="B4" s="126"/>
      <c r="C4" s="136"/>
      <c r="D4" s="129"/>
      <c r="E4" s="78" t="s">
        <v>116</v>
      </c>
      <c r="F4" s="78" t="s">
        <v>117</v>
      </c>
      <c r="G4" s="80" t="s">
        <v>271</v>
      </c>
      <c r="H4" s="80" t="s">
        <v>238</v>
      </c>
      <c r="I4" s="84" t="s">
        <v>275</v>
      </c>
      <c r="J4" s="84" t="s">
        <v>276</v>
      </c>
      <c r="K4" s="126"/>
      <c r="L4" s="106"/>
    </row>
    <row r="5" spans="1:12" x14ac:dyDescent="0.15">
      <c r="A5" s="32">
        <v>2023</v>
      </c>
      <c r="B5" s="32">
        <v>1</v>
      </c>
      <c r="C5" s="36" t="s">
        <v>36</v>
      </c>
      <c r="D5" s="36" t="s">
        <v>119</v>
      </c>
      <c r="E5" s="53">
        <v>2256</v>
      </c>
      <c r="F5" s="53">
        <v>2612</v>
      </c>
      <c r="G5" s="53">
        <v>8816</v>
      </c>
      <c r="H5" s="53"/>
      <c r="I5" s="53">
        <v>1900</v>
      </c>
      <c r="J5" s="53">
        <v>1900</v>
      </c>
      <c r="K5" s="53"/>
      <c r="L5" s="53">
        <f t="shared" ref="L5:L36" si="0">SUM(E5:K5)</f>
        <v>17484</v>
      </c>
    </row>
    <row r="6" spans="1:12" x14ac:dyDescent="0.15">
      <c r="A6" s="32">
        <v>2023</v>
      </c>
      <c r="B6" s="32">
        <v>1</v>
      </c>
      <c r="C6" s="36" t="s">
        <v>38</v>
      </c>
      <c r="D6" s="36" t="s">
        <v>119</v>
      </c>
      <c r="E6" s="53">
        <v>2278</v>
      </c>
      <c r="F6" s="53">
        <v>2612</v>
      </c>
      <c r="G6" s="53">
        <v>2178</v>
      </c>
      <c r="H6" s="53"/>
      <c r="I6" s="53">
        <v>1600</v>
      </c>
      <c r="J6" s="53">
        <v>2100</v>
      </c>
      <c r="K6" s="53"/>
      <c r="L6" s="53">
        <f t="shared" si="0"/>
        <v>10768</v>
      </c>
    </row>
    <row r="7" spans="1:12" x14ac:dyDescent="0.15">
      <c r="A7" s="32">
        <v>2023</v>
      </c>
      <c r="B7" s="32">
        <v>1</v>
      </c>
      <c r="C7" s="40" t="s">
        <v>80</v>
      </c>
      <c r="D7" s="36" t="s">
        <v>119</v>
      </c>
      <c r="E7" s="53">
        <v>2675</v>
      </c>
      <c r="F7" s="53">
        <v>2353</v>
      </c>
      <c r="G7" s="53">
        <v>6168</v>
      </c>
      <c r="H7" s="53"/>
      <c r="I7" s="53">
        <v>2300</v>
      </c>
      <c r="J7" s="53">
        <v>2200</v>
      </c>
      <c r="K7" s="53"/>
      <c r="L7" s="53">
        <f t="shared" si="0"/>
        <v>15696</v>
      </c>
    </row>
    <row r="8" spans="1:12" x14ac:dyDescent="0.15">
      <c r="A8" s="32">
        <v>2023</v>
      </c>
      <c r="B8" s="32">
        <v>1</v>
      </c>
      <c r="C8" s="36" t="s">
        <v>41</v>
      </c>
      <c r="D8" s="36" t="s">
        <v>119</v>
      </c>
      <c r="E8" s="53">
        <v>2172</v>
      </c>
      <c r="F8" s="53">
        <v>4128</v>
      </c>
      <c r="G8" s="53">
        <v>7898</v>
      </c>
      <c r="H8" s="53"/>
      <c r="I8" s="53">
        <v>2350</v>
      </c>
      <c r="J8" s="53">
        <v>2750</v>
      </c>
      <c r="K8" s="53"/>
      <c r="L8" s="53">
        <f t="shared" si="0"/>
        <v>19298</v>
      </c>
    </row>
    <row r="9" spans="1:12" x14ac:dyDescent="0.15">
      <c r="A9" s="32">
        <v>2023</v>
      </c>
      <c r="B9" s="32">
        <v>1</v>
      </c>
      <c r="C9" s="36" t="s">
        <v>42</v>
      </c>
      <c r="D9" s="36" t="s">
        <v>119</v>
      </c>
      <c r="E9" s="53">
        <v>6212</v>
      </c>
      <c r="F9" s="53">
        <v>1527</v>
      </c>
      <c r="G9" s="53">
        <v>2788</v>
      </c>
      <c r="H9" s="53"/>
      <c r="I9" s="53">
        <v>900</v>
      </c>
      <c r="J9" s="53">
        <v>2360</v>
      </c>
      <c r="K9" s="53"/>
      <c r="L9" s="53">
        <f t="shared" si="0"/>
        <v>13787</v>
      </c>
    </row>
    <row r="10" spans="1:12" x14ac:dyDescent="0.15">
      <c r="A10" s="32">
        <v>2023</v>
      </c>
      <c r="B10" s="32">
        <v>1</v>
      </c>
      <c r="C10" s="36" t="s">
        <v>43</v>
      </c>
      <c r="D10" s="36" t="s">
        <v>119</v>
      </c>
      <c r="E10" s="53">
        <v>2178</v>
      </c>
      <c r="F10" s="53">
        <v>5621</v>
      </c>
      <c r="G10" s="53">
        <v>2121</v>
      </c>
      <c r="H10" s="53"/>
      <c r="I10" s="53">
        <v>1800</v>
      </c>
      <c r="J10" s="53">
        <v>2280</v>
      </c>
      <c r="K10" s="53"/>
      <c r="L10" s="53">
        <f t="shared" si="0"/>
        <v>14000</v>
      </c>
    </row>
    <row r="11" spans="1:12" x14ac:dyDescent="0.15">
      <c r="A11" s="32">
        <v>2023</v>
      </c>
      <c r="B11" s="32">
        <v>1</v>
      </c>
      <c r="C11" s="36" t="s">
        <v>37</v>
      </c>
      <c r="D11" s="36" t="s">
        <v>119</v>
      </c>
      <c r="E11" s="53">
        <v>2761</v>
      </c>
      <c r="F11" s="53">
        <v>2512</v>
      </c>
      <c r="G11" s="53">
        <v>2778</v>
      </c>
      <c r="H11" s="53"/>
      <c r="I11" s="53">
        <v>700</v>
      </c>
      <c r="J11" s="53">
        <v>1000</v>
      </c>
      <c r="K11" s="53"/>
      <c r="L11" s="53">
        <f t="shared" si="0"/>
        <v>9751</v>
      </c>
    </row>
    <row r="12" spans="1:12" x14ac:dyDescent="0.15">
      <c r="A12" s="32">
        <v>2023</v>
      </c>
      <c r="B12" s="32">
        <v>1</v>
      </c>
      <c r="C12" s="36" t="s">
        <v>39</v>
      </c>
      <c r="D12" s="36" t="s">
        <v>119</v>
      </c>
      <c r="E12" s="53">
        <v>8912</v>
      </c>
      <c r="F12" s="53">
        <v>5627</v>
      </c>
      <c r="G12" s="53">
        <v>2178</v>
      </c>
      <c r="H12" s="53"/>
      <c r="I12" s="53">
        <v>3000</v>
      </c>
      <c r="J12" s="53">
        <v>2000</v>
      </c>
      <c r="K12" s="53"/>
      <c r="L12" s="53">
        <f t="shared" si="0"/>
        <v>21717</v>
      </c>
    </row>
    <row r="13" spans="1:12" x14ac:dyDescent="0.15">
      <c r="A13" s="32">
        <v>2023</v>
      </c>
      <c r="B13" s="32">
        <v>1</v>
      </c>
      <c r="C13" s="36" t="s">
        <v>71</v>
      </c>
      <c r="D13" s="36" t="s">
        <v>120</v>
      </c>
      <c r="E13" s="53">
        <v>2671</v>
      </c>
      <c r="F13" s="53">
        <v>2278</v>
      </c>
      <c r="G13" s="53">
        <v>2282</v>
      </c>
      <c r="H13" s="53"/>
      <c r="I13" s="53">
        <v>3200</v>
      </c>
      <c r="J13" s="53">
        <v>3500</v>
      </c>
      <c r="K13" s="53"/>
      <c r="L13" s="53">
        <f t="shared" si="0"/>
        <v>13931</v>
      </c>
    </row>
    <row r="14" spans="1:12" x14ac:dyDescent="0.15">
      <c r="A14" s="32">
        <v>2023</v>
      </c>
      <c r="B14" s="32">
        <v>1</v>
      </c>
      <c r="C14" s="36" t="s">
        <v>72</v>
      </c>
      <c r="D14" s="36" t="s">
        <v>120</v>
      </c>
      <c r="E14" s="53">
        <v>2710</v>
      </c>
      <c r="F14" s="53">
        <v>2133</v>
      </c>
      <c r="G14" s="53">
        <v>2682</v>
      </c>
      <c r="H14" s="53"/>
      <c r="I14" s="53">
        <v>3500</v>
      </c>
      <c r="J14" s="53">
        <v>3200</v>
      </c>
      <c r="K14" s="53"/>
      <c r="L14" s="53">
        <f t="shared" si="0"/>
        <v>14225</v>
      </c>
    </row>
    <row r="15" spans="1:12" x14ac:dyDescent="0.15">
      <c r="A15" s="32">
        <v>2023</v>
      </c>
      <c r="B15" s="32">
        <v>2</v>
      </c>
      <c r="C15" s="36" t="s">
        <v>36</v>
      </c>
      <c r="D15" s="36" t="s">
        <v>119</v>
      </c>
      <c r="E15" s="32"/>
      <c r="F15" s="32"/>
      <c r="G15" s="32"/>
      <c r="H15" s="32"/>
      <c r="I15" s="32"/>
      <c r="J15" s="32"/>
      <c r="K15" s="32"/>
      <c r="L15" s="53">
        <f t="shared" si="0"/>
        <v>0</v>
      </c>
    </row>
    <row r="16" spans="1:12" x14ac:dyDescent="0.15">
      <c r="A16" s="32">
        <v>2023</v>
      </c>
      <c r="B16" s="32">
        <v>2</v>
      </c>
      <c r="C16" s="36" t="s">
        <v>38</v>
      </c>
      <c r="D16" s="36" t="s">
        <v>119</v>
      </c>
      <c r="E16" s="32"/>
      <c r="F16" s="32"/>
      <c r="G16" s="32"/>
      <c r="H16" s="32"/>
      <c r="I16" s="32"/>
      <c r="J16" s="32"/>
      <c r="K16" s="32"/>
      <c r="L16" s="53">
        <f t="shared" si="0"/>
        <v>0</v>
      </c>
    </row>
    <row r="17" spans="1:12" x14ac:dyDescent="0.15">
      <c r="A17" s="32">
        <v>2023</v>
      </c>
      <c r="B17" s="32">
        <v>2</v>
      </c>
      <c r="C17" s="40" t="s">
        <v>80</v>
      </c>
      <c r="D17" s="36" t="s">
        <v>119</v>
      </c>
      <c r="E17" s="32"/>
      <c r="F17" s="32"/>
      <c r="G17" s="32"/>
      <c r="H17" s="32"/>
      <c r="I17" s="32"/>
      <c r="J17" s="32"/>
      <c r="K17" s="32"/>
      <c r="L17" s="53">
        <f t="shared" si="0"/>
        <v>0</v>
      </c>
    </row>
    <row r="18" spans="1:12" x14ac:dyDescent="0.15">
      <c r="A18" s="32">
        <v>2023</v>
      </c>
      <c r="B18" s="32">
        <v>2</v>
      </c>
      <c r="C18" s="36" t="s">
        <v>41</v>
      </c>
      <c r="D18" s="36" t="s">
        <v>119</v>
      </c>
      <c r="E18" s="32"/>
      <c r="F18" s="32"/>
      <c r="G18" s="32"/>
      <c r="H18" s="32"/>
      <c r="I18" s="32"/>
      <c r="J18" s="32"/>
      <c r="K18" s="32"/>
      <c r="L18" s="53">
        <f t="shared" si="0"/>
        <v>0</v>
      </c>
    </row>
    <row r="19" spans="1:12" x14ac:dyDescent="0.15">
      <c r="A19" s="32">
        <v>2023</v>
      </c>
      <c r="B19" s="32">
        <v>2</v>
      </c>
      <c r="C19" s="36" t="s">
        <v>42</v>
      </c>
      <c r="D19" s="36" t="s">
        <v>119</v>
      </c>
      <c r="E19" s="32"/>
      <c r="F19" s="32"/>
      <c r="G19" s="32"/>
      <c r="H19" s="32"/>
      <c r="I19" s="32"/>
      <c r="J19" s="32"/>
      <c r="K19" s="32"/>
      <c r="L19" s="53">
        <f t="shared" si="0"/>
        <v>0</v>
      </c>
    </row>
    <row r="20" spans="1:12" x14ac:dyDescent="0.15">
      <c r="A20" s="32">
        <v>2023</v>
      </c>
      <c r="B20" s="32">
        <v>2</v>
      </c>
      <c r="C20" s="36" t="s">
        <v>43</v>
      </c>
      <c r="D20" s="36" t="s">
        <v>119</v>
      </c>
      <c r="E20" s="32"/>
      <c r="F20" s="32"/>
      <c r="G20" s="32"/>
      <c r="H20" s="32"/>
      <c r="I20" s="32"/>
      <c r="J20" s="32"/>
      <c r="K20" s="32"/>
      <c r="L20" s="53">
        <f t="shared" si="0"/>
        <v>0</v>
      </c>
    </row>
    <row r="21" spans="1:12" x14ac:dyDescent="0.15">
      <c r="A21" s="32">
        <v>2023</v>
      </c>
      <c r="B21" s="32">
        <v>2</v>
      </c>
      <c r="C21" s="36" t="s">
        <v>37</v>
      </c>
      <c r="D21" s="36" t="s">
        <v>119</v>
      </c>
      <c r="E21" s="32"/>
      <c r="F21" s="32"/>
      <c r="G21" s="32"/>
      <c r="H21" s="32"/>
      <c r="I21" s="32"/>
      <c r="J21" s="32"/>
      <c r="K21" s="32"/>
      <c r="L21" s="53">
        <f t="shared" si="0"/>
        <v>0</v>
      </c>
    </row>
    <row r="22" spans="1:12" x14ac:dyDescent="0.15">
      <c r="A22" s="32">
        <v>2023</v>
      </c>
      <c r="B22" s="32">
        <v>2</v>
      </c>
      <c r="C22" s="36" t="s">
        <v>39</v>
      </c>
      <c r="D22" s="36" t="s">
        <v>119</v>
      </c>
      <c r="E22" s="32"/>
      <c r="F22" s="32"/>
      <c r="G22" s="32"/>
      <c r="H22" s="32"/>
      <c r="I22" s="32"/>
      <c r="J22" s="32"/>
      <c r="K22" s="32"/>
      <c r="L22" s="53">
        <f t="shared" si="0"/>
        <v>0</v>
      </c>
    </row>
    <row r="23" spans="1:12" x14ac:dyDescent="0.15">
      <c r="A23" s="32">
        <v>2023</v>
      </c>
      <c r="B23" s="32">
        <v>2</v>
      </c>
      <c r="C23" s="36" t="s">
        <v>71</v>
      </c>
      <c r="D23" s="36" t="s">
        <v>120</v>
      </c>
      <c r="E23" s="32"/>
      <c r="F23" s="32"/>
      <c r="G23" s="32"/>
      <c r="H23" s="32"/>
      <c r="I23" s="32"/>
      <c r="J23" s="32"/>
      <c r="K23" s="32"/>
      <c r="L23" s="53">
        <f t="shared" si="0"/>
        <v>0</v>
      </c>
    </row>
    <row r="24" spans="1:12" x14ac:dyDescent="0.15">
      <c r="A24" s="32">
        <v>2023</v>
      </c>
      <c r="B24" s="32">
        <v>2</v>
      </c>
      <c r="C24" s="36" t="s">
        <v>72</v>
      </c>
      <c r="D24" s="36" t="s">
        <v>120</v>
      </c>
      <c r="E24" s="32"/>
      <c r="F24" s="32"/>
      <c r="G24" s="32"/>
      <c r="H24" s="32"/>
      <c r="I24" s="32"/>
      <c r="J24" s="32"/>
      <c r="K24" s="32"/>
      <c r="L24" s="53">
        <f t="shared" si="0"/>
        <v>0</v>
      </c>
    </row>
    <row r="25" spans="1:12" x14ac:dyDescent="0.15">
      <c r="A25" s="32">
        <v>2023</v>
      </c>
      <c r="B25" s="32">
        <v>3</v>
      </c>
      <c r="C25" s="36" t="s">
        <v>36</v>
      </c>
      <c r="D25" s="36" t="s">
        <v>119</v>
      </c>
      <c r="E25" s="32"/>
      <c r="F25" s="32"/>
      <c r="G25" s="32"/>
      <c r="H25" s="32"/>
      <c r="I25" s="32"/>
      <c r="J25" s="32"/>
      <c r="K25" s="32"/>
      <c r="L25" s="53">
        <f t="shared" si="0"/>
        <v>0</v>
      </c>
    </row>
    <row r="26" spans="1:12" x14ac:dyDescent="0.15">
      <c r="A26" s="32">
        <v>2023</v>
      </c>
      <c r="B26" s="32">
        <v>3</v>
      </c>
      <c r="C26" s="36" t="s">
        <v>38</v>
      </c>
      <c r="D26" s="36" t="s">
        <v>119</v>
      </c>
      <c r="E26" s="32"/>
      <c r="F26" s="32"/>
      <c r="G26" s="32"/>
      <c r="H26" s="32"/>
      <c r="I26" s="32"/>
      <c r="J26" s="32"/>
      <c r="K26" s="32"/>
      <c r="L26" s="53">
        <f t="shared" si="0"/>
        <v>0</v>
      </c>
    </row>
    <row r="27" spans="1:12" x14ac:dyDescent="0.15">
      <c r="A27" s="32">
        <v>2023</v>
      </c>
      <c r="B27" s="32">
        <v>3</v>
      </c>
      <c r="C27" s="40" t="s">
        <v>80</v>
      </c>
      <c r="D27" s="36" t="s">
        <v>119</v>
      </c>
      <c r="E27" s="32"/>
      <c r="F27" s="32"/>
      <c r="G27" s="32"/>
      <c r="H27" s="32"/>
      <c r="I27" s="32"/>
      <c r="J27" s="32"/>
      <c r="K27" s="32"/>
      <c r="L27" s="53">
        <f t="shared" si="0"/>
        <v>0</v>
      </c>
    </row>
    <row r="28" spans="1:12" x14ac:dyDescent="0.15">
      <c r="A28" s="32">
        <v>2023</v>
      </c>
      <c r="B28" s="32">
        <v>3</v>
      </c>
      <c r="C28" s="36" t="s">
        <v>41</v>
      </c>
      <c r="D28" s="36" t="s">
        <v>119</v>
      </c>
      <c r="E28" s="32"/>
      <c r="F28" s="32"/>
      <c r="G28" s="32"/>
      <c r="H28" s="32"/>
      <c r="I28" s="32"/>
      <c r="J28" s="32"/>
      <c r="K28" s="32"/>
      <c r="L28" s="53">
        <f t="shared" si="0"/>
        <v>0</v>
      </c>
    </row>
    <row r="29" spans="1:12" x14ac:dyDescent="0.15">
      <c r="A29" s="32">
        <v>2023</v>
      </c>
      <c r="B29" s="32">
        <v>3</v>
      </c>
      <c r="C29" s="36" t="s">
        <v>42</v>
      </c>
      <c r="D29" s="36" t="s">
        <v>119</v>
      </c>
      <c r="E29" s="32"/>
      <c r="F29" s="32"/>
      <c r="G29" s="32"/>
      <c r="H29" s="32"/>
      <c r="I29" s="32"/>
      <c r="J29" s="32"/>
      <c r="K29" s="32"/>
      <c r="L29" s="53">
        <f t="shared" si="0"/>
        <v>0</v>
      </c>
    </row>
    <row r="30" spans="1:12" x14ac:dyDescent="0.15">
      <c r="A30" s="32">
        <v>2023</v>
      </c>
      <c r="B30" s="32">
        <v>3</v>
      </c>
      <c r="C30" s="36" t="s">
        <v>43</v>
      </c>
      <c r="D30" s="36" t="s">
        <v>119</v>
      </c>
      <c r="E30" s="32"/>
      <c r="F30" s="32"/>
      <c r="G30" s="32"/>
      <c r="H30" s="32"/>
      <c r="I30" s="32"/>
      <c r="J30" s="32"/>
      <c r="K30" s="32"/>
      <c r="L30" s="53">
        <f t="shared" si="0"/>
        <v>0</v>
      </c>
    </row>
    <row r="31" spans="1:12" x14ac:dyDescent="0.15">
      <c r="A31" s="32">
        <v>2023</v>
      </c>
      <c r="B31" s="32">
        <v>3</v>
      </c>
      <c r="C31" s="36" t="s">
        <v>37</v>
      </c>
      <c r="D31" s="36" t="s">
        <v>119</v>
      </c>
      <c r="E31" s="32"/>
      <c r="F31" s="32"/>
      <c r="G31" s="32"/>
      <c r="H31" s="32"/>
      <c r="I31" s="32"/>
      <c r="J31" s="32"/>
      <c r="K31" s="32"/>
      <c r="L31" s="53">
        <f t="shared" si="0"/>
        <v>0</v>
      </c>
    </row>
    <row r="32" spans="1:12" x14ac:dyDescent="0.15">
      <c r="A32" s="32">
        <v>2023</v>
      </c>
      <c r="B32" s="32">
        <v>3</v>
      </c>
      <c r="C32" s="36" t="s">
        <v>39</v>
      </c>
      <c r="D32" s="36" t="s">
        <v>119</v>
      </c>
      <c r="E32" s="32"/>
      <c r="F32" s="32"/>
      <c r="G32" s="32"/>
      <c r="H32" s="32"/>
      <c r="I32" s="32"/>
      <c r="J32" s="32"/>
      <c r="K32" s="32"/>
      <c r="L32" s="53">
        <f t="shared" si="0"/>
        <v>0</v>
      </c>
    </row>
    <row r="33" spans="1:12" x14ac:dyDescent="0.15">
      <c r="A33" s="32">
        <v>2023</v>
      </c>
      <c r="B33" s="32">
        <v>3</v>
      </c>
      <c r="C33" s="36" t="s">
        <v>71</v>
      </c>
      <c r="D33" s="36" t="s">
        <v>120</v>
      </c>
      <c r="E33" s="32"/>
      <c r="F33" s="32"/>
      <c r="G33" s="32"/>
      <c r="H33" s="32"/>
      <c r="I33" s="32"/>
      <c r="J33" s="32"/>
      <c r="K33" s="32"/>
      <c r="L33" s="53">
        <f t="shared" si="0"/>
        <v>0</v>
      </c>
    </row>
    <row r="34" spans="1:12" x14ac:dyDescent="0.15">
      <c r="A34" s="32">
        <v>2023</v>
      </c>
      <c r="B34" s="32">
        <v>3</v>
      </c>
      <c r="C34" s="36" t="s">
        <v>72</v>
      </c>
      <c r="D34" s="36" t="s">
        <v>120</v>
      </c>
      <c r="E34" s="32"/>
      <c r="F34" s="32"/>
      <c r="G34" s="32"/>
      <c r="H34" s="32"/>
      <c r="I34" s="32"/>
      <c r="J34" s="32"/>
      <c r="K34" s="32"/>
      <c r="L34" s="53">
        <f t="shared" si="0"/>
        <v>0</v>
      </c>
    </row>
    <row r="35" spans="1:12" x14ac:dyDescent="0.15">
      <c r="A35" s="32">
        <v>2023</v>
      </c>
      <c r="B35" s="32">
        <v>4</v>
      </c>
      <c r="C35" s="36" t="s">
        <v>36</v>
      </c>
      <c r="D35" s="36" t="s">
        <v>119</v>
      </c>
      <c r="E35" s="32"/>
      <c r="F35" s="32"/>
      <c r="G35" s="32"/>
      <c r="H35" s="32"/>
      <c r="I35" s="32"/>
      <c r="J35" s="32"/>
      <c r="K35" s="32"/>
      <c r="L35" s="53">
        <f t="shared" si="0"/>
        <v>0</v>
      </c>
    </row>
    <row r="36" spans="1:12" x14ac:dyDescent="0.15">
      <c r="A36" s="32">
        <v>2023</v>
      </c>
      <c r="B36" s="32">
        <v>4</v>
      </c>
      <c r="C36" s="36" t="s">
        <v>38</v>
      </c>
      <c r="D36" s="36" t="s">
        <v>119</v>
      </c>
      <c r="E36" s="32"/>
      <c r="F36" s="32"/>
      <c r="G36" s="32"/>
      <c r="H36" s="32"/>
      <c r="I36" s="32"/>
      <c r="J36" s="32"/>
      <c r="K36" s="32"/>
      <c r="L36" s="53">
        <f t="shared" si="0"/>
        <v>0</v>
      </c>
    </row>
    <row r="37" spans="1:12" x14ac:dyDescent="0.15">
      <c r="A37" s="32">
        <v>2023</v>
      </c>
      <c r="B37" s="32">
        <v>4</v>
      </c>
      <c r="C37" s="40" t="s">
        <v>80</v>
      </c>
      <c r="D37" s="32" t="s">
        <v>119</v>
      </c>
      <c r="E37" s="32"/>
      <c r="F37" s="32"/>
      <c r="G37" s="32"/>
      <c r="H37" s="32"/>
      <c r="I37" s="32"/>
      <c r="J37" s="32"/>
      <c r="K37" s="32"/>
      <c r="L37" s="53">
        <f t="shared" ref="L37:L68" si="1">SUM(E37:K37)</f>
        <v>0</v>
      </c>
    </row>
    <row r="38" spans="1:12" x14ac:dyDescent="0.15">
      <c r="A38" s="32">
        <v>2023</v>
      </c>
      <c r="B38" s="32">
        <v>4</v>
      </c>
      <c r="C38" s="36" t="s">
        <v>41</v>
      </c>
      <c r="D38" s="36" t="s">
        <v>119</v>
      </c>
      <c r="E38" s="32"/>
      <c r="F38" s="32"/>
      <c r="G38" s="32"/>
      <c r="H38" s="32"/>
      <c r="I38" s="32"/>
      <c r="J38" s="32"/>
      <c r="K38" s="32"/>
      <c r="L38" s="53">
        <f t="shared" si="1"/>
        <v>0</v>
      </c>
    </row>
    <row r="39" spans="1:12" x14ac:dyDescent="0.15">
      <c r="A39" s="32">
        <v>2023</v>
      </c>
      <c r="B39" s="32">
        <v>4</v>
      </c>
      <c r="C39" s="36" t="s">
        <v>42</v>
      </c>
      <c r="D39" s="36" t="s">
        <v>119</v>
      </c>
      <c r="E39" s="32"/>
      <c r="F39" s="32"/>
      <c r="G39" s="32"/>
      <c r="H39" s="32"/>
      <c r="I39" s="32"/>
      <c r="J39" s="32"/>
      <c r="K39" s="32"/>
      <c r="L39" s="53">
        <f t="shared" si="1"/>
        <v>0</v>
      </c>
    </row>
    <row r="40" spans="1:12" x14ac:dyDescent="0.15">
      <c r="A40" s="32">
        <v>2023</v>
      </c>
      <c r="B40" s="32">
        <v>4</v>
      </c>
      <c r="C40" s="36" t="s">
        <v>43</v>
      </c>
      <c r="D40" s="36" t="s">
        <v>119</v>
      </c>
      <c r="E40" s="32"/>
      <c r="F40" s="32"/>
      <c r="G40" s="32"/>
      <c r="H40" s="32"/>
      <c r="I40" s="32"/>
      <c r="J40" s="32"/>
      <c r="K40" s="32"/>
      <c r="L40" s="53">
        <f t="shared" si="1"/>
        <v>0</v>
      </c>
    </row>
    <row r="41" spans="1:12" x14ac:dyDescent="0.15">
      <c r="A41" s="32">
        <v>2023</v>
      </c>
      <c r="B41" s="32">
        <v>4</v>
      </c>
      <c r="C41" s="36" t="s">
        <v>37</v>
      </c>
      <c r="D41" s="36" t="s">
        <v>119</v>
      </c>
      <c r="E41" s="32"/>
      <c r="F41" s="32"/>
      <c r="G41" s="32"/>
      <c r="H41" s="32"/>
      <c r="I41" s="32"/>
      <c r="J41" s="32"/>
      <c r="K41" s="32"/>
      <c r="L41" s="53">
        <f t="shared" si="1"/>
        <v>0</v>
      </c>
    </row>
    <row r="42" spans="1:12" x14ac:dyDescent="0.15">
      <c r="A42" s="32">
        <v>2023</v>
      </c>
      <c r="B42" s="32">
        <v>4</v>
      </c>
      <c r="C42" s="36" t="s">
        <v>39</v>
      </c>
      <c r="D42" s="36" t="s">
        <v>119</v>
      </c>
      <c r="E42" s="32"/>
      <c r="F42" s="32"/>
      <c r="G42" s="32"/>
      <c r="H42" s="32"/>
      <c r="I42" s="32"/>
      <c r="J42" s="32"/>
      <c r="K42" s="32"/>
      <c r="L42" s="53">
        <f t="shared" si="1"/>
        <v>0</v>
      </c>
    </row>
    <row r="43" spans="1:12" x14ac:dyDescent="0.15">
      <c r="A43" s="32">
        <v>2023</v>
      </c>
      <c r="B43" s="32">
        <v>4</v>
      </c>
      <c r="C43" s="36" t="s">
        <v>71</v>
      </c>
      <c r="D43" s="36" t="s">
        <v>120</v>
      </c>
      <c r="E43" s="32"/>
      <c r="F43" s="32"/>
      <c r="G43" s="32"/>
      <c r="H43" s="32"/>
      <c r="I43" s="32"/>
      <c r="J43" s="32"/>
      <c r="K43" s="32"/>
      <c r="L43" s="53">
        <f t="shared" si="1"/>
        <v>0</v>
      </c>
    </row>
    <row r="44" spans="1:12" x14ac:dyDescent="0.15">
      <c r="A44" s="32">
        <v>2023</v>
      </c>
      <c r="B44" s="32">
        <v>4</v>
      </c>
      <c r="C44" s="36" t="s">
        <v>72</v>
      </c>
      <c r="D44" s="36" t="s">
        <v>120</v>
      </c>
      <c r="E44" s="32"/>
      <c r="F44" s="32"/>
      <c r="G44" s="32"/>
      <c r="H44" s="32"/>
      <c r="I44" s="32"/>
      <c r="J44" s="32"/>
      <c r="K44" s="32"/>
      <c r="L44" s="53">
        <f t="shared" si="1"/>
        <v>0</v>
      </c>
    </row>
    <row r="45" spans="1:12" x14ac:dyDescent="0.15">
      <c r="A45" s="32">
        <v>2023</v>
      </c>
      <c r="B45" s="32">
        <v>5</v>
      </c>
      <c r="C45" s="36" t="s">
        <v>36</v>
      </c>
      <c r="D45" s="36" t="s">
        <v>119</v>
      </c>
      <c r="E45" s="32"/>
      <c r="F45" s="32"/>
      <c r="G45" s="32"/>
      <c r="H45" s="32"/>
      <c r="I45" s="32"/>
      <c r="J45" s="32"/>
      <c r="K45" s="32"/>
      <c r="L45" s="53">
        <f t="shared" si="1"/>
        <v>0</v>
      </c>
    </row>
    <row r="46" spans="1:12" x14ac:dyDescent="0.15">
      <c r="A46" s="32">
        <v>2023</v>
      </c>
      <c r="B46" s="32">
        <v>5</v>
      </c>
      <c r="C46" s="36" t="s">
        <v>38</v>
      </c>
      <c r="D46" s="36" t="s">
        <v>119</v>
      </c>
      <c r="E46" s="32"/>
      <c r="F46" s="32"/>
      <c r="G46" s="32"/>
      <c r="H46" s="32"/>
      <c r="I46" s="32"/>
      <c r="J46" s="32"/>
      <c r="K46" s="32"/>
      <c r="L46" s="53">
        <f t="shared" si="1"/>
        <v>0</v>
      </c>
    </row>
    <row r="47" spans="1:12" x14ac:dyDescent="0.15">
      <c r="A47" s="32">
        <v>2023</v>
      </c>
      <c r="B47" s="32">
        <v>5</v>
      </c>
      <c r="C47" s="40" t="s">
        <v>80</v>
      </c>
      <c r="D47" s="36" t="s">
        <v>119</v>
      </c>
      <c r="E47" s="32"/>
      <c r="F47" s="32"/>
      <c r="G47" s="32"/>
      <c r="H47" s="32"/>
      <c r="I47" s="32"/>
      <c r="J47" s="32"/>
      <c r="K47" s="32"/>
      <c r="L47" s="53">
        <f t="shared" si="1"/>
        <v>0</v>
      </c>
    </row>
    <row r="48" spans="1:12" x14ac:dyDescent="0.15">
      <c r="A48" s="32">
        <v>2023</v>
      </c>
      <c r="B48" s="32">
        <v>5</v>
      </c>
      <c r="C48" s="36" t="s">
        <v>41</v>
      </c>
      <c r="D48" s="36" t="s">
        <v>119</v>
      </c>
      <c r="E48" s="32"/>
      <c r="F48" s="32"/>
      <c r="G48" s="32"/>
      <c r="H48" s="32"/>
      <c r="I48" s="32"/>
      <c r="J48" s="32"/>
      <c r="K48" s="32"/>
      <c r="L48" s="53">
        <f t="shared" si="1"/>
        <v>0</v>
      </c>
    </row>
    <row r="49" spans="1:12" x14ac:dyDescent="0.15">
      <c r="A49" s="32">
        <v>2023</v>
      </c>
      <c r="B49" s="32">
        <v>5</v>
      </c>
      <c r="C49" s="36" t="s">
        <v>42</v>
      </c>
      <c r="D49" s="36" t="s">
        <v>119</v>
      </c>
      <c r="E49" s="32"/>
      <c r="F49" s="32"/>
      <c r="G49" s="32"/>
      <c r="H49" s="32"/>
      <c r="I49" s="32"/>
      <c r="J49" s="32"/>
      <c r="K49" s="32"/>
      <c r="L49" s="53">
        <f t="shared" si="1"/>
        <v>0</v>
      </c>
    </row>
    <row r="50" spans="1:12" x14ac:dyDescent="0.15">
      <c r="A50" s="32">
        <v>2023</v>
      </c>
      <c r="B50" s="32">
        <v>5</v>
      </c>
      <c r="C50" s="36" t="s">
        <v>43</v>
      </c>
      <c r="D50" s="36" t="s">
        <v>119</v>
      </c>
      <c r="E50" s="32"/>
      <c r="F50" s="32"/>
      <c r="G50" s="32"/>
      <c r="H50" s="32"/>
      <c r="I50" s="32"/>
      <c r="J50" s="32"/>
      <c r="K50" s="32"/>
      <c r="L50" s="53">
        <f t="shared" si="1"/>
        <v>0</v>
      </c>
    </row>
    <row r="51" spans="1:12" x14ac:dyDescent="0.15">
      <c r="A51" s="32">
        <v>2023</v>
      </c>
      <c r="B51" s="32">
        <v>5</v>
      </c>
      <c r="C51" s="36" t="s">
        <v>37</v>
      </c>
      <c r="D51" s="36" t="s">
        <v>119</v>
      </c>
      <c r="E51" s="32"/>
      <c r="F51" s="32"/>
      <c r="G51" s="32"/>
      <c r="H51" s="32"/>
      <c r="I51" s="32"/>
      <c r="J51" s="32"/>
      <c r="K51" s="32"/>
      <c r="L51" s="53">
        <f t="shared" si="1"/>
        <v>0</v>
      </c>
    </row>
    <row r="52" spans="1:12" x14ac:dyDescent="0.15">
      <c r="A52" s="32">
        <v>2023</v>
      </c>
      <c r="B52" s="32">
        <v>5</v>
      </c>
      <c r="C52" s="36" t="s">
        <v>39</v>
      </c>
      <c r="D52" s="36" t="s">
        <v>119</v>
      </c>
      <c r="E52" s="32"/>
      <c r="F52" s="32"/>
      <c r="G52" s="32"/>
      <c r="H52" s="32"/>
      <c r="I52" s="32"/>
      <c r="J52" s="32"/>
      <c r="K52" s="32"/>
      <c r="L52" s="53">
        <f t="shared" si="1"/>
        <v>0</v>
      </c>
    </row>
    <row r="53" spans="1:12" x14ac:dyDescent="0.15">
      <c r="A53" s="32">
        <v>2023</v>
      </c>
      <c r="B53" s="32">
        <v>5</v>
      </c>
      <c r="C53" s="36" t="s">
        <v>71</v>
      </c>
      <c r="D53" s="36" t="s">
        <v>120</v>
      </c>
      <c r="E53" s="32"/>
      <c r="F53" s="32"/>
      <c r="G53" s="32"/>
      <c r="H53" s="32"/>
      <c r="I53" s="32"/>
      <c r="J53" s="32"/>
      <c r="K53" s="32"/>
      <c r="L53" s="53">
        <f t="shared" si="1"/>
        <v>0</v>
      </c>
    </row>
    <row r="54" spans="1:12" x14ac:dyDescent="0.15">
      <c r="A54" s="32">
        <v>2023</v>
      </c>
      <c r="B54" s="32">
        <v>5</v>
      </c>
      <c r="C54" s="36" t="s">
        <v>72</v>
      </c>
      <c r="D54" s="36" t="s">
        <v>120</v>
      </c>
      <c r="E54" s="32"/>
      <c r="F54" s="32"/>
      <c r="G54" s="32"/>
      <c r="H54" s="32"/>
      <c r="I54" s="32"/>
      <c r="J54" s="32"/>
      <c r="K54" s="32"/>
      <c r="L54" s="53">
        <f t="shared" si="1"/>
        <v>0</v>
      </c>
    </row>
    <row r="55" spans="1:12" x14ac:dyDescent="0.15">
      <c r="A55" s="32">
        <v>2023</v>
      </c>
      <c r="B55" s="32">
        <v>6</v>
      </c>
      <c r="C55" s="36" t="s">
        <v>36</v>
      </c>
      <c r="D55" s="36" t="s">
        <v>119</v>
      </c>
      <c r="E55" s="32"/>
      <c r="F55" s="32"/>
      <c r="G55" s="32"/>
      <c r="H55" s="32"/>
      <c r="I55" s="32"/>
      <c r="J55" s="32"/>
      <c r="K55" s="32"/>
      <c r="L55" s="53">
        <f t="shared" si="1"/>
        <v>0</v>
      </c>
    </row>
    <row r="56" spans="1:12" x14ac:dyDescent="0.15">
      <c r="A56" s="32">
        <v>2023</v>
      </c>
      <c r="B56" s="32">
        <v>6</v>
      </c>
      <c r="C56" s="36" t="s">
        <v>38</v>
      </c>
      <c r="D56" s="36" t="s">
        <v>119</v>
      </c>
      <c r="E56" s="32"/>
      <c r="F56" s="32"/>
      <c r="G56" s="32"/>
      <c r="H56" s="32"/>
      <c r="I56" s="32"/>
      <c r="J56" s="32"/>
      <c r="K56" s="32"/>
      <c r="L56" s="53">
        <f t="shared" si="1"/>
        <v>0</v>
      </c>
    </row>
    <row r="57" spans="1:12" x14ac:dyDescent="0.15">
      <c r="A57" s="32">
        <v>2023</v>
      </c>
      <c r="B57" s="32">
        <v>6</v>
      </c>
      <c r="C57" s="40" t="s">
        <v>80</v>
      </c>
      <c r="D57" s="36" t="s">
        <v>119</v>
      </c>
      <c r="E57" s="32"/>
      <c r="F57" s="32"/>
      <c r="G57" s="32"/>
      <c r="H57" s="32"/>
      <c r="I57" s="32"/>
      <c r="J57" s="32"/>
      <c r="K57" s="32"/>
      <c r="L57" s="53">
        <f t="shared" si="1"/>
        <v>0</v>
      </c>
    </row>
    <row r="58" spans="1:12" x14ac:dyDescent="0.15">
      <c r="A58" s="32">
        <v>2023</v>
      </c>
      <c r="B58" s="32">
        <v>6</v>
      </c>
      <c r="C58" s="36" t="s">
        <v>41</v>
      </c>
      <c r="D58" s="36" t="s">
        <v>119</v>
      </c>
      <c r="E58" s="32"/>
      <c r="F58" s="32"/>
      <c r="G58" s="32"/>
      <c r="H58" s="32"/>
      <c r="I58" s="32"/>
      <c r="J58" s="32"/>
      <c r="K58" s="32"/>
      <c r="L58" s="53">
        <f t="shared" si="1"/>
        <v>0</v>
      </c>
    </row>
    <row r="59" spans="1:12" x14ac:dyDescent="0.15">
      <c r="A59" s="32">
        <v>2023</v>
      </c>
      <c r="B59" s="32">
        <v>6</v>
      </c>
      <c r="C59" s="36" t="s">
        <v>42</v>
      </c>
      <c r="D59" s="36" t="s">
        <v>119</v>
      </c>
      <c r="E59" s="32"/>
      <c r="F59" s="32"/>
      <c r="G59" s="32"/>
      <c r="H59" s="32"/>
      <c r="I59" s="32"/>
      <c r="J59" s="32"/>
      <c r="K59" s="32"/>
      <c r="L59" s="53">
        <f t="shared" si="1"/>
        <v>0</v>
      </c>
    </row>
    <row r="60" spans="1:12" x14ac:dyDescent="0.15">
      <c r="A60" s="32">
        <v>2023</v>
      </c>
      <c r="B60" s="32">
        <v>6</v>
      </c>
      <c r="C60" s="36" t="s">
        <v>43</v>
      </c>
      <c r="D60" s="36" t="s">
        <v>119</v>
      </c>
      <c r="E60" s="32"/>
      <c r="F60" s="32"/>
      <c r="G60" s="32"/>
      <c r="H60" s="32"/>
      <c r="I60" s="32"/>
      <c r="J60" s="32"/>
      <c r="K60" s="32"/>
      <c r="L60" s="53">
        <f t="shared" si="1"/>
        <v>0</v>
      </c>
    </row>
    <row r="61" spans="1:12" x14ac:dyDescent="0.15">
      <c r="A61" s="32">
        <v>2023</v>
      </c>
      <c r="B61" s="32">
        <v>6</v>
      </c>
      <c r="C61" s="36" t="s">
        <v>37</v>
      </c>
      <c r="D61" s="36" t="s">
        <v>119</v>
      </c>
      <c r="E61" s="32"/>
      <c r="F61" s="32"/>
      <c r="G61" s="32"/>
      <c r="H61" s="32"/>
      <c r="I61" s="32"/>
      <c r="J61" s="32"/>
      <c r="K61" s="32"/>
      <c r="L61" s="53">
        <f t="shared" si="1"/>
        <v>0</v>
      </c>
    </row>
    <row r="62" spans="1:12" x14ac:dyDescent="0.15">
      <c r="A62" s="32">
        <v>2023</v>
      </c>
      <c r="B62" s="32">
        <v>6</v>
      </c>
      <c r="C62" s="36" t="s">
        <v>39</v>
      </c>
      <c r="D62" s="36" t="s">
        <v>119</v>
      </c>
      <c r="E62" s="32"/>
      <c r="F62" s="32"/>
      <c r="G62" s="32"/>
      <c r="H62" s="32"/>
      <c r="I62" s="32"/>
      <c r="J62" s="32"/>
      <c r="K62" s="32"/>
      <c r="L62" s="53">
        <f t="shared" si="1"/>
        <v>0</v>
      </c>
    </row>
    <row r="63" spans="1:12" x14ac:dyDescent="0.15">
      <c r="A63" s="32">
        <v>2023</v>
      </c>
      <c r="B63" s="32">
        <v>6</v>
      </c>
      <c r="C63" s="36" t="s">
        <v>71</v>
      </c>
      <c r="D63" s="36" t="s">
        <v>120</v>
      </c>
      <c r="E63" s="32"/>
      <c r="F63" s="32"/>
      <c r="G63" s="32"/>
      <c r="H63" s="32"/>
      <c r="I63" s="32"/>
      <c r="J63" s="32"/>
      <c r="K63" s="32"/>
      <c r="L63" s="53">
        <f t="shared" si="1"/>
        <v>0</v>
      </c>
    </row>
    <row r="64" spans="1:12" x14ac:dyDescent="0.15">
      <c r="A64" s="32">
        <v>2023</v>
      </c>
      <c r="B64" s="32">
        <v>6</v>
      </c>
      <c r="C64" s="36" t="s">
        <v>72</v>
      </c>
      <c r="D64" s="36" t="s">
        <v>120</v>
      </c>
      <c r="E64" s="32"/>
      <c r="F64" s="32"/>
      <c r="G64" s="32"/>
      <c r="H64" s="32"/>
      <c r="I64" s="32"/>
      <c r="J64" s="32"/>
      <c r="K64" s="32"/>
      <c r="L64" s="53">
        <f t="shared" si="1"/>
        <v>0</v>
      </c>
    </row>
    <row r="65" spans="1:12" x14ac:dyDescent="0.15">
      <c r="A65" s="32">
        <v>2023</v>
      </c>
      <c r="B65" s="32">
        <v>7</v>
      </c>
      <c r="C65" s="36" t="s">
        <v>36</v>
      </c>
      <c r="D65" s="36" t="s">
        <v>119</v>
      </c>
      <c r="E65" s="32"/>
      <c r="F65" s="32"/>
      <c r="G65" s="32"/>
      <c r="H65" s="32"/>
      <c r="I65" s="32"/>
      <c r="J65" s="32"/>
      <c r="K65" s="32"/>
      <c r="L65" s="53">
        <f t="shared" si="1"/>
        <v>0</v>
      </c>
    </row>
    <row r="66" spans="1:12" x14ac:dyDescent="0.15">
      <c r="A66" s="32">
        <v>2023</v>
      </c>
      <c r="B66" s="32">
        <v>7</v>
      </c>
      <c r="C66" s="36" t="s">
        <v>38</v>
      </c>
      <c r="D66" s="36" t="s">
        <v>119</v>
      </c>
      <c r="E66" s="32"/>
      <c r="F66" s="32"/>
      <c r="G66" s="32"/>
      <c r="H66" s="32"/>
      <c r="I66" s="32"/>
      <c r="J66" s="32"/>
      <c r="K66" s="32"/>
      <c r="L66" s="53">
        <f t="shared" si="1"/>
        <v>0</v>
      </c>
    </row>
    <row r="67" spans="1:12" x14ac:dyDescent="0.15">
      <c r="A67" s="32">
        <v>2023</v>
      </c>
      <c r="B67" s="32">
        <v>7</v>
      </c>
      <c r="C67" s="40" t="s">
        <v>80</v>
      </c>
      <c r="D67" s="36" t="s">
        <v>119</v>
      </c>
      <c r="E67" s="32"/>
      <c r="F67" s="32"/>
      <c r="G67" s="32"/>
      <c r="H67" s="32"/>
      <c r="I67" s="32"/>
      <c r="J67" s="32"/>
      <c r="K67" s="32"/>
      <c r="L67" s="53">
        <f t="shared" si="1"/>
        <v>0</v>
      </c>
    </row>
    <row r="68" spans="1:12" x14ac:dyDescent="0.15">
      <c r="A68" s="32">
        <v>2023</v>
      </c>
      <c r="B68" s="32">
        <v>7</v>
      </c>
      <c r="C68" s="36" t="s">
        <v>41</v>
      </c>
      <c r="D68" s="36" t="s">
        <v>119</v>
      </c>
      <c r="E68" s="32"/>
      <c r="F68" s="32"/>
      <c r="G68" s="32"/>
      <c r="H68" s="32"/>
      <c r="I68" s="32"/>
      <c r="J68" s="32"/>
      <c r="K68" s="32"/>
      <c r="L68" s="53">
        <f t="shared" si="1"/>
        <v>0</v>
      </c>
    </row>
    <row r="69" spans="1:12" x14ac:dyDescent="0.15">
      <c r="A69" s="32">
        <v>2023</v>
      </c>
      <c r="B69" s="32">
        <v>7</v>
      </c>
      <c r="C69" s="36" t="s">
        <v>42</v>
      </c>
      <c r="D69" s="36" t="s">
        <v>119</v>
      </c>
      <c r="E69" s="32"/>
      <c r="F69" s="32"/>
      <c r="G69" s="32"/>
      <c r="H69" s="32"/>
      <c r="I69" s="32"/>
      <c r="J69" s="32"/>
      <c r="K69" s="32"/>
      <c r="L69" s="53">
        <f t="shared" ref="L69:L100" si="2">SUM(E69:K69)</f>
        <v>0</v>
      </c>
    </row>
    <row r="70" spans="1:12" x14ac:dyDescent="0.15">
      <c r="A70" s="32">
        <v>2023</v>
      </c>
      <c r="B70" s="32">
        <v>7</v>
      </c>
      <c r="C70" s="36" t="s">
        <v>43</v>
      </c>
      <c r="D70" s="36" t="s">
        <v>119</v>
      </c>
      <c r="E70" s="32"/>
      <c r="F70" s="32"/>
      <c r="G70" s="32"/>
      <c r="H70" s="32"/>
      <c r="I70" s="32"/>
      <c r="J70" s="32"/>
      <c r="K70" s="32"/>
      <c r="L70" s="53">
        <f t="shared" si="2"/>
        <v>0</v>
      </c>
    </row>
    <row r="71" spans="1:12" x14ac:dyDescent="0.15">
      <c r="A71" s="32">
        <v>2023</v>
      </c>
      <c r="B71" s="32">
        <v>7</v>
      </c>
      <c r="C71" s="36" t="s">
        <v>37</v>
      </c>
      <c r="D71" s="36" t="s">
        <v>119</v>
      </c>
      <c r="E71" s="32"/>
      <c r="F71" s="32"/>
      <c r="G71" s="32"/>
      <c r="H71" s="32"/>
      <c r="I71" s="32"/>
      <c r="J71" s="32"/>
      <c r="K71" s="32"/>
      <c r="L71" s="53">
        <f t="shared" si="2"/>
        <v>0</v>
      </c>
    </row>
    <row r="72" spans="1:12" x14ac:dyDescent="0.15">
      <c r="A72" s="32">
        <v>2023</v>
      </c>
      <c r="B72" s="32">
        <v>7</v>
      </c>
      <c r="C72" s="36" t="s">
        <v>39</v>
      </c>
      <c r="D72" s="36" t="s">
        <v>119</v>
      </c>
      <c r="E72" s="32"/>
      <c r="F72" s="32"/>
      <c r="G72" s="32"/>
      <c r="H72" s="32"/>
      <c r="I72" s="32"/>
      <c r="J72" s="32"/>
      <c r="K72" s="32"/>
      <c r="L72" s="53">
        <f t="shared" si="2"/>
        <v>0</v>
      </c>
    </row>
    <row r="73" spans="1:12" x14ac:dyDescent="0.15">
      <c r="A73" s="32">
        <v>2023</v>
      </c>
      <c r="B73" s="32">
        <v>7</v>
      </c>
      <c r="C73" s="36" t="s">
        <v>71</v>
      </c>
      <c r="D73" s="36" t="s">
        <v>120</v>
      </c>
      <c r="E73" s="32"/>
      <c r="F73" s="32"/>
      <c r="G73" s="32"/>
      <c r="H73" s="32"/>
      <c r="I73" s="32"/>
      <c r="J73" s="32"/>
      <c r="K73" s="32"/>
      <c r="L73" s="53">
        <f t="shared" si="2"/>
        <v>0</v>
      </c>
    </row>
    <row r="74" spans="1:12" x14ac:dyDescent="0.15">
      <c r="A74" s="32">
        <v>2023</v>
      </c>
      <c r="B74" s="32">
        <v>7</v>
      </c>
      <c r="C74" s="36" t="s">
        <v>72</v>
      </c>
      <c r="D74" s="36" t="s">
        <v>120</v>
      </c>
      <c r="E74" s="32"/>
      <c r="F74" s="32"/>
      <c r="G74" s="32"/>
      <c r="H74" s="32"/>
      <c r="I74" s="32"/>
      <c r="J74" s="32"/>
      <c r="K74" s="32"/>
      <c r="L74" s="53">
        <f t="shared" si="2"/>
        <v>0</v>
      </c>
    </row>
    <row r="75" spans="1:12" x14ac:dyDescent="0.15">
      <c r="A75" s="32">
        <v>2023</v>
      </c>
      <c r="B75" s="32">
        <v>8</v>
      </c>
      <c r="C75" s="36" t="s">
        <v>36</v>
      </c>
      <c r="D75" s="36" t="s">
        <v>119</v>
      </c>
      <c r="E75" s="32"/>
      <c r="F75" s="32"/>
      <c r="G75" s="32"/>
      <c r="H75" s="32"/>
      <c r="I75" s="32"/>
      <c r="J75" s="32"/>
      <c r="K75" s="32"/>
      <c r="L75" s="53">
        <f t="shared" si="2"/>
        <v>0</v>
      </c>
    </row>
    <row r="76" spans="1:12" x14ac:dyDescent="0.15">
      <c r="A76" s="32">
        <v>2023</v>
      </c>
      <c r="B76" s="32">
        <v>8</v>
      </c>
      <c r="C76" s="36" t="s">
        <v>38</v>
      </c>
      <c r="D76" s="36" t="s">
        <v>119</v>
      </c>
      <c r="E76" s="32"/>
      <c r="F76" s="32"/>
      <c r="G76" s="32"/>
      <c r="H76" s="32"/>
      <c r="I76" s="32"/>
      <c r="J76" s="32"/>
      <c r="K76" s="32"/>
      <c r="L76" s="53">
        <f t="shared" si="2"/>
        <v>0</v>
      </c>
    </row>
    <row r="77" spans="1:12" x14ac:dyDescent="0.15">
      <c r="A77" s="32">
        <v>2023</v>
      </c>
      <c r="B77" s="32">
        <v>8</v>
      </c>
      <c r="C77" s="40" t="s">
        <v>80</v>
      </c>
      <c r="D77" s="36" t="s">
        <v>119</v>
      </c>
      <c r="E77" s="32"/>
      <c r="F77" s="32"/>
      <c r="G77" s="32"/>
      <c r="H77" s="32"/>
      <c r="I77" s="32"/>
      <c r="J77" s="32"/>
      <c r="K77" s="32"/>
      <c r="L77" s="53">
        <f t="shared" si="2"/>
        <v>0</v>
      </c>
    </row>
    <row r="78" spans="1:12" x14ac:dyDescent="0.15">
      <c r="A78" s="32">
        <v>2023</v>
      </c>
      <c r="B78" s="32">
        <v>8</v>
      </c>
      <c r="C78" s="36" t="s">
        <v>41</v>
      </c>
      <c r="D78" s="36" t="s">
        <v>119</v>
      </c>
      <c r="E78" s="32"/>
      <c r="F78" s="32"/>
      <c r="G78" s="32"/>
      <c r="H78" s="32"/>
      <c r="I78" s="32"/>
      <c r="J78" s="32"/>
      <c r="K78" s="32"/>
      <c r="L78" s="53">
        <f t="shared" si="2"/>
        <v>0</v>
      </c>
    </row>
    <row r="79" spans="1:12" x14ac:dyDescent="0.15">
      <c r="A79" s="32">
        <v>2023</v>
      </c>
      <c r="B79" s="32">
        <v>8</v>
      </c>
      <c r="C79" s="36" t="s">
        <v>42</v>
      </c>
      <c r="D79" s="36" t="s">
        <v>119</v>
      </c>
      <c r="E79" s="32"/>
      <c r="F79" s="32"/>
      <c r="G79" s="32"/>
      <c r="H79" s="32"/>
      <c r="I79" s="32"/>
      <c r="J79" s="32"/>
      <c r="K79" s="32"/>
      <c r="L79" s="53">
        <f t="shared" si="2"/>
        <v>0</v>
      </c>
    </row>
    <row r="80" spans="1:12" x14ac:dyDescent="0.15">
      <c r="A80" s="32">
        <v>2023</v>
      </c>
      <c r="B80" s="32">
        <v>8</v>
      </c>
      <c r="C80" s="36" t="s">
        <v>43</v>
      </c>
      <c r="D80" s="36" t="s">
        <v>119</v>
      </c>
      <c r="E80" s="32"/>
      <c r="F80" s="32"/>
      <c r="G80" s="32"/>
      <c r="H80" s="32"/>
      <c r="I80" s="32"/>
      <c r="J80" s="32"/>
      <c r="K80" s="32"/>
      <c r="L80" s="53">
        <f t="shared" si="2"/>
        <v>0</v>
      </c>
    </row>
    <row r="81" spans="1:12" x14ac:dyDescent="0.15">
      <c r="A81" s="32">
        <v>2023</v>
      </c>
      <c r="B81" s="32">
        <v>8</v>
      </c>
      <c r="C81" s="36" t="s">
        <v>37</v>
      </c>
      <c r="D81" s="36" t="s">
        <v>119</v>
      </c>
      <c r="E81" s="32"/>
      <c r="F81" s="32"/>
      <c r="G81" s="32"/>
      <c r="H81" s="32"/>
      <c r="I81" s="32"/>
      <c r="J81" s="32"/>
      <c r="K81" s="32"/>
      <c r="L81" s="53">
        <f t="shared" si="2"/>
        <v>0</v>
      </c>
    </row>
    <row r="82" spans="1:12" x14ac:dyDescent="0.15">
      <c r="A82" s="32">
        <v>2023</v>
      </c>
      <c r="B82" s="32">
        <v>8</v>
      </c>
      <c r="C82" s="36" t="s">
        <v>39</v>
      </c>
      <c r="D82" s="36" t="s">
        <v>119</v>
      </c>
      <c r="E82" s="32"/>
      <c r="F82" s="32"/>
      <c r="G82" s="32"/>
      <c r="H82" s="32"/>
      <c r="I82" s="32"/>
      <c r="J82" s="32"/>
      <c r="K82" s="32"/>
      <c r="L82" s="53">
        <f t="shared" si="2"/>
        <v>0</v>
      </c>
    </row>
    <row r="83" spans="1:12" x14ac:dyDescent="0.15">
      <c r="A83" s="32">
        <v>2023</v>
      </c>
      <c r="B83" s="32">
        <v>8</v>
      </c>
      <c r="C83" s="36" t="s">
        <v>71</v>
      </c>
      <c r="D83" s="36" t="s">
        <v>120</v>
      </c>
      <c r="E83" s="32"/>
      <c r="F83" s="32"/>
      <c r="G83" s="32"/>
      <c r="H83" s="32"/>
      <c r="I83" s="32"/>
      <c r="J83" s="32"/>
      <c r="K83" s="32"/>
      <c r="L83" s="53">
        <f t="shared" si="2"/>
        <v>0</v>
      </c>
    </row>
    <row r="84" spans="1:12" x14ac:dyDescent="0.15">
      <c r="A84" s="32">
        <v>2023</v>
      </c>
      <c r="B84" s="32">
        <v>8</v>
      </c>
      <c r="C84" s="36" t="s">
        <v>72</v>
      </c>
      <c r="D84" s="36" t="s">
        <v>120</v>
      </c>
      <c r="E84" s="32"/>
      <c r="F84" s="32"/>
      <c r="G84" s="32"/>
      <c r="H84" s="32"/>
      <c r="I84" s="32"/>
      <c r="J84" s="32"/>
      <c r="K84" s="32"/>
      <c r="L84" s="53">
        <f t="shared" si="2"/>
        <v>0</v>
      </c>
    </row>
    <row r="85" spans="1:12" x14ac:dyDescent="0.15">
      <c r="A85" s="32">
        <v>2023</v>
      </c>
      <c r="B85" s="32">
        <v>9</v>
      </c>
      <c r="C85" s="36" t="s">
        <v>36</v>
      </c>
      <c r="D85" s="36" t="s">
        <v>119</v>
      </c>
      <c r="E85" s="32"/>
      <c r="F85" s="32"/>
      <c r="G85" s="32"/>
      <c r="H85" s="32"/>
      <c r="I85" s="32"/>
      <c r="J85" s="32"/>
      <c r="K85" s="32"/>
      <c r="L85" s="53">
        <f t="shared" si="2"/>
        <v>0</v>
      </c>
    </row>
    <row r="86" spans="1:12" x14ac:dyDescent="0.15">
      <c r="A86" s="32">
        <v>2023</v>
      </c>
      <c r="B86" s="32">
        <v>9</v>
      </c>
      <c r="C86" s="36" t="s">
        <v>38</v>
      </c>
      <c r="D86" s="36" t="s">
        <v>119</v>
      </c>
      <c r="E86" s="32"/>
      <c r="F86" s="32"/>
      <c r="G86" s="32"/>
      <c r="H86" s="32"/>
      <c r="I86" s="32"/>
      <c r="J86" s="32"/>
      <c r="K86" s="32"/>
      <c r="L86" s="53">
        <f t="shared" si="2"/>
        <v>0</v>
      </c>
    </row>
    <row r="87" spans="1:12" x14ac:dyDescent="0.15">
      <c r="A87" s="32">
        <v>2023</v>
      </c>
      <c r="B87" s="32">
        <v>9</v>
      </c>
      <c r="C87" s="40" t="s">
        <v>80</v>
      </c>
      <c r="D87" s="36" t="s">
        <v>119</v>
      </c>
      <c r="E87" s="32"/>
      <c r="F87" s="32"/>
      <c r="G87" s="32"/>
      <c r="H87" s="32"/>
      <c r="I87" s="32"/>
      <c r="J87" s="32"/>
      <c r="K87" s="32"/>
      <c r="L87" s="53">
        <f t="shared" si="2"/>
        <v>0</v>
      </c>
    </row>
    <row r="88" spans="1:12" x14ac:dyDescent="0.15">
      <c r="A88" s="32">
        <v>2023</v>
      </c>
      <c r="B88" s="32">
        <v>9</v>
      </c>
      <c r="C88" s="36" t="s">
        <v>41</v>
      </c>
      <c r="D88" s="36" t="s">
        <v>119</v>
      </c>
      <c r="E88" s="32"/>
      <c r="F88" s="32"/>
      <c r="G88" s="32"/>
      <c r="H88" s="32"/>
      <c r="I88" s="32"/>
      <c r="J88" s="32"/>
      <c r="K88" s="32"/>
      <c r="L88" s="53">
        <f t="shared" si="2"/>
        <v>0</v>
      </c>
    </row>
    <row r="89" spans="1:12" x14ac:dyDescent="0.15">
      <c r="A89" s="32">
        <v>2023</v>
      </c>
      <c r="B89" s="32">
        <v>9</v>
      </c>
      <c r="C89" s="36" t="s">
        <v>42</v>
      </c>
      <c r="D89" s="36" t="s">
        <v>119</v>
      </c>
      <c r="E89" s="32"/>
      <c r="F89" s="32"/>
      <c r="G89" s="32"/>
      <c r="H89" s="32"/>
      <c r="I89" s="32"/>
      <c r="J89" s="32"/>
      <c r="K89" s="32"/>
      <c r="L89" s="53">
        <f t="shared" si="2"/>
        <v>0</v>
      </c>
    </row>
    <row r="90" spans="1:12" x14ac:dyDescent="0.15">
      <c r="A90" s="32">
        <v>2023</v>
      </c>
      <c r="B90" s="32">
        <v>9</v>
      </c>
      <c r="C90" s="36" t="s">
        <v>43</v>
      </c>
      <c r="D90" s="36" t="s">
        <v>119</v>
      </c>
      <c r="E90" s="32"/>
      <c r="F90" s="32"/>
      <c r="G90" s="32"/>
      <c r="H90" s="32"/>
      <c r="I90" s="32"/>
      <c r="J90" s="32"/>
      <c r="K90" s="32"/>
      <c r="L90" s="53">
        <f t="shared" si="2"/>
        <v>0</v>
      </c>
    </row>
    <row r="91" spans="1:12" x14ac:dyDescent="0.15">
      <c r="A91" s="32">
        <v>2023</v>
      </c>
      <c r="B91" s="32">
        <v>9</v>
      </c>
      <c r="C91" s="36" t="s">
        <v>37</v>
      </c>
      <c r="D91" s="36" t="s">
        <v>119</v>
      </c>
      <c r="E91" s="32"/>
      <c r="F91" s="32"/>
      <c r="G91" s="32"/>
      <c r="H91" s="32"/>
      <c r="I91" s="32"/>
      <c r="J91" s="32"/>
      <c r="K91" s="32"/>
      <c r="L91" s="53">
        <f t="shared" si="2"/>
        <v>0</v>
      </c>
    </row>
    <row r="92" spans="1:12" x14ac:dyDescent="0.15">
      <c r="A92" s="32">
        <v>2023</v>
      </c>
      <c r="B92" s="32">
        <v>9</v>
      </c>
      <c r="C92" s="36" t="s">
        <v>39</v>
      </c>
      <c r="D92" s="36" t="s">
        <v>119</v>
      </c>
      <c r="E92" s="32"/>
      <c r="F92" s="32"/>
      <c r="G92" s="32"/>
      <c r="H92" s="32"/>
      <c r="I92" s="32"/>
      <c r="J92" s="32"/>
      <c r="K92" s="32"/>
      <c r="L92" s="53">
        <f t="shared" si="2"/>
        <v>0</v>
      </c>
    </row>
    <row r="93" spans="1:12" x14ac:dyDescent="0.15">
      <c r="A93" s="32">
        <v>2023</v>
      </c>
      <c r="B93" s="32">
        <v>9</v>
      </c>
      <c r="C93" s="36" t="s">
        <v>71</v>
      </c>
      <c r="D93" s="36" t="s">
        <v>120</v>
      </c>
      <c r="E93" s="32"/>
      <c r="F93" s="32"/>
      <c r="G93" s="32"/>
      <c r="H93" s="32"/>
      <c r="I93" s="32"/>
      <c r="J93" s="32"/>
      <c r="K93" s="32"/>
      <c r="L93" s="53">
        <f t="shared" si="2"/>
        <v>0</v>
      </c>
    </row>
    <row r="94" spans="1:12" x14ac:dyDescent="0.15">
      <c r="A94" s="32">
        <v>2023</v>
      </c>
      <c r="B94" s="32">
        <v>9</v>
      </c>
      <c r="C94" s="36" t="s">
        <v>72</v>
      </c>
      <c r="D94" s="36" t="s">
        <v>120</v>
      </c>
      <c r="E94" s="32"/>
      <c r="F94" s="32"/>
      <c r="G94" s="32"/>
      <c r="H94" s="32"/>
      <c r="I94" s="32"/>
      <c r="J94" s="32"/>
      <c r="K94" s="32"/>
      <c r="L94" s="53">
        <f t="shared" si="2"/>
        <v>0</v>
      </c>
    </row>
    <row r="95" spans="1:12" x14ac:dyDescent="0.15">
      <c r="A95" s="32">
        <v>2023</v>
      </c>
      <c r="B95" s="32">
        <v>10</v>
      </c>
      <c r="C95" s="36" t="s">
        <v>36</v>
      </c>
      <c r="D95" s="36" t="s">
        <v>119</v>
      </c>
      <c r="E95" s="32"/>
      <c r="F95" s="32"/>
      <c r="G95" s="32"/>
      <c r="H95" s="32"/>
      <c r="I95" s="32"/>
      <c r="J95" s="32"/>
      <c r="K95" s="32"/>
      <c r="L95" s="53">
        <f t="shared" si="2"/>
        <v>0</v>
      </c>
    </row>
    <row r="96" spans="1:12" x14ac:dyDescent="0.15">
      <c r="A96" s="32">
        <v>2023</v>
      </c>
      <c r="B96" s="32">
        <v>10</v>
      </c>
      <c r="C96" s="36" t="s">
        <v>38</v>
      </c>
      <c r="D96" s="36" t="s">
        <v>119</v>
      </c>
      <c r="E96" s="32"/>
      <c r="F96" s="32"/>
      <c r="G96" s="32"/>
      <c r="H96" s="32"/>
      <c r="I96" s="32"/>
      <c r="J96" s="32"/>
      <c r="K96" s="32"/>
      <c r="L96" s="53">
        <f t="shared" si="2"/>
        <v>0</v>
      </c>
    </row>
    <row r="97" spans="1:12" x14ac:dyDescent="0.15">
      <c r="A97" s="32">
        <v>2023</v>
      </c>
      <c r="B97" s="32">
        <v>10</v>
      </c>
      <c r="C97" s="40" t="s">
        <v>80</v>
      </c>
      <c r="D97" s="36" t="s">
        <v>119</v>
      </c>
      <c r="E97" s="32"/>
      <c r="F97" s="32"/>
      <c r="G97" s="32"/>
      <c r="H97" s="32"/>
      <c r="I97" s="32"/>
      <c r="J97" s="32"/>
      <c r="K97" s="32"/>
      <c r="L97" s="53">
        <f t="shared" si="2"/>
        <v>0</v>
      </c>
    </row>
    <row r="98" spans="1:12" x14ac:dyDescent="0.15">
      <c r="A98" s="32">
        <v>2023</v>
      </c>
      <c r="B98" s="32">
        <v>10</v>
      </c>
      <c r="C98" s="36" t="s">
        <v>41</v>
      </c>
      <c r="D98" s="36" t="s">
        <v>119</v>
      </c>
      <c r="E98" s="32"/>
      <c r="F98" s="32"/>
      <c r="G98" s="32"/>
      <c r="H98" s="32"/>
      <c r="I98" s="32"/>
      <c r="J98" s="32"/>
      <c r="K98" s="32"/>
      <c r="L98" s="53">
        <f t="shared" si="2"/>
        <v>0</v>
      </c>
    </row>
    <row r="99" spans="1:12" x14ac:dyDescent="0.15">
      <c r="A99" s="32">
        <v>2023</v>
      </c>
      <c r="B99" s="32">
        <v>10</v>
      </c>
      <c r="C99" s="36" t="s">
        <v>42</v>
      </c>
      <c r="D99" s="36" t="s">
        <v>119</v>
      </c>
      <c r="E99" s="32"/>
      <c r="F99" s="32"/>
      <c r="G99" s="32"/>
      <c r="H99" s="32"/>
      <c r="I99" s="32"/>
      <c r="J99" s="32"/>
      <c r="K99" s="32"/>
      <c r="L99" s="53">
        <f t="shared" si="2"/>
        <v>0</v>
      </c>
    </row>
    <row r="100" spans="1:12" x14ac:dyDescent="0.15">
      <c r="A100" s="32">
        <v>2023</v>
      </c>
      <c r="B100" s="32">
        <v>10</v>
      </c>
      <c r="C100" s="36" t="s">
        <v>43</v>
      </c>
      <c r="D100" s="36" t="s">
        <v>119</v>
      </c>
      <c r="E100" s="32"/>
      <c r="F100" s="32"/>
      <c r="G100" s="32"/>
      <c r="H100" s="32"/>
      <c r="I100" s="32"/>
      <c r="J100" s="32"/>
      <c r="K100" s="32"/>
      <c r="L100" s="53">
        <f t="shared" si="2"/>
        <v>0</v>
      </c>
    </row>
    <row r="101" spans="1:12" x14ac:dyDescent="0.15">
      <c r="A101" s="32">
        <v>2023</v>
      </c>
      <c r="B101" s="32">
        <v>10</v>
      </c>
      <c r="C101" s="36" t="s">
        <v>37</v>
      </c>
      <c r="D101" s="36" t="s">
        <v>119</v>
      </c>
      <c r="E101" s="32"/>
      <c r="F101" s="32"/>
      <c r="G101" s="32"/>
      <c r="H101" s="32"/>
      <c r="I101" s="32"/>
      <c r="J101" s="32"/>
      <c r="K101" s="32"/>
      <c r="L101" s="53">
        <f t="shared" ref="L101:L124" si="3">SUM(E101:K101)</f>
        <v>0</v>
      </c>
    </row>
    <row r="102" spans="1:12" x14ac:dyDescent="0.15">
      <c r="A102" s="32">
        <v>2023</v>
      </c>
      <c r="B102" s="32">
        <v>10</v>
      </c>
      <c r="C102" s="36" t="s">
        <v>39</v>
      </c>
      <c r="D102" s="36" t="s">
        <v>119</v>
      </c>
      <c r="E102" s="32"/>
      <c r="F102" s="32"/>
      <c r="G102" s="32"/>
      <c r="H102" s="32"/>
      <c r="I102" s="32"/>
      <c r="J102" s="32"/>
      <c r="K102" s="32"/>
      <c r="L102" s="53">
        <f t="shared" si="3"/>
        <v>0</v>
      </c>
    </row>
    <row r="103" spans="1:12" x14ac:dyDescent="0.15">
      <c r="A103" s="32">
        <v>2023</v>
      </c>
      <c r="B103" s="32">
        <v>10</v>
      </c>
      <c r="C103" s="36" t="s">
        <v>71</v>
      </c>
      <c r="D103" s="36" t="s">
        <v>120</v>
      </c>
      <c r="E103" s="32"/>
      <c r="F103" s="32"/>
      <c r="G103" s="32"/>
      <c r="H103" s="32"/>
      <c r="I103" s="32"/>
      <c r="J103" s="32"/>
      <c r="K103" s="32"/>
      <c r="L103" s="53">
        <f t="shared" si="3"/>
        <v>0</v>
      </c>
    </row>
    <row r="104" spans="1:12" x14ac:dyDescent="0.15">
      <c r="A104" s="32">
        <v>2023</v>
      </c>
      <c r="B104" s="32">
        <v>10</v>
      </c>
      <c r="C104" s="36" t="s">
        <v>72</v>
      </c>
      <c r="D104" s="36" t="s">
        <v>120</v>
      </c>
      <c r="E104" s="32"/>
      <c r="F104" s="32"/>
      <c r="G104" s="32"/>
      <c r="H104" s="32"/>
      <c r="I104" s="32"/>
      <c r="J104" s="32"/>
      <c r="K104" s="32"/>
      <c r="L104" s="53">
        <f t="shared" si="3"/>
        <v>0</v>
      </c>
    </row>
    <row r="105" spans="1:12" x14ac:dyDescent="0.15">
      <c r="A105" s="32">
        <v>2023</v>
      </c>
      <c r="B105" s="32">
        <v>11</v>
      </c>
      <c r="C105" s="36" t="s">
        <v>36</v>
      </c>
      <c r="D105" s="36" t="s">
        <v>119</v>
      </c>
      <c r="E105" s="32"/>
      <c r="F105" s="32"/>
      <c r="G105" s="32"/>
      <c r="H105" s="32"/>
      <c r="I105" s="32"/>
      <c r="J105" s="32"/>
      <c r="K105" s="32"/>
      <c r="L105" s="53">
        <f t="shared" si="3"/>
        <v>0</v>
      </c>
    </row>
    <row r="106" spans="1:12" x14ac:dyDescent="0.15">
      <c r="A106" s="32">
        <v>2023</v>
      </c>
      <c r="B106" s="32">
        <v>11</v>
      </c>
      <c r="C106" s="36" t="s">
        <v>38</v>
      </c>
      <c r="D106" s="36" t="s">
        <v>119</v>
      </c>
      <c r="E106" s="32"/>
      <c r="F106" s="32"/>
      <c r="G106" s="32"/>
      <c r="H106" s="32"/>
      <c r="I106" s="32"/>
      <c r="J106" s="32"/>
      <c r="K106" s="32"/>
      <c r="L106" s="53">
        <f t="shared" si="3"/>
        <v>0</v>
      </c>
    </row>
    <row r="107" spans="1:12" x14ac:dyDescent="0.15">
      <c r="A107" s="32">
        <v>2023</v>
      </c>
      <c r="B107" s="32">
        <v>11</v>
      </c>
      <c r="C107" s="40" t="s">
        <v>80</v>
      </c>
      <c r="D107" s="36" t="s">
        <v>119</v>
      </c>
      <c r="E107" s="32"/>
      <c r="F107" s="32"/>
      <c r="G107" s="32"/>
      <c r="H107" s="32"/>
      <c r="I107" s="32"/>
      <c r="J107" s="32"/>
      <c r="K107" s="32"/>
      <c r="L107" s="53">
        <f t="shared" si="3"/>
        <v>0</v>
      </c>
    </row>
    <row r="108" spans="1:12" x14ac:dyDescent="0.15">
      <c r="A108" s="32">
        <v>2023</v>
      </c>
      <c r="B108" s="32">
        <v>11</v>
      </c>
      <c r="C108" s="36" t="s">
        <v>41</v>
      </c>
      <c r="D108" s="36" t="s">
        <v>119</v>
      </c>
      <c r="E108" s="32"/>
      <c r="F108" s="32"/>
      <c r="G108" s="32"/>
      <c r="H108" s="32"/>
      <c r="I108" s="32"/>
      <c r="J108" s="32"/>
      <c r="K108" s="32"/>
      <c r="L108" s="53">
        <f t="shared" si="3"/>
        <v>0</v>
      </c>
    </row>
    <row r="109" spans="1:12" x14ac:dyDescent="0.15">
      <c r="A109" s="32">
        <v>2023</v>
      </c>
      <c r="B109" s="32">
        <v>11</v>
      </c>
      <c r="C109" s="36" t="s">
        <v>42</v>
      </c>
      <c r="D109" s="36" t="s">
        <v>119</v>
      </c>
      <c r="E109" s="32"/>
      <c r="F109" s="32"/>
      <c r="G109" s="32"/>
      <c r="H109" s="32"/>
      <c r="I109" s="32"/>
      <c r="J109" s="32"/>
      <c r="K109" s="32"/>
      <c r="L109" s="53">
        <f t="shared" si="3"/>
        <v>0</v>
      </c>
    </row>
    <row r="110" spans="1:12" x14ac:dyDescent="0.15">
      <c r="A110" s="32">
        <v>2023</v>
      </c>
      <c r="B110" s="32">
        <v>11</v>
      </c>
      <c r="C110" s="36" t="s">
        <v>43</v>
      </c>
      <c r="D110" s="36" t="s">
        <v>119</v>
      </c>
      <c r="E110" s="32"/>
      <c r="F110" s="32"/>
      <c r="G110" s="32"/>
      <c r="H110" s="32"/>
      <c r="I110" s="32"/>
      <c r="J110" s="32"/>
      <c r="K110" s="32"/>
      <c r="L110" s="53">
        <f t="shared" si="3"/>
        <v>0</v>
      </c>
    </row>
    <row r="111" spans="1:12" x14ac:dyDescent="0.15">
      <c r="A111" s="32">
        <v>2023</v>
      </c>
      <c r="B111" s="32">
        <v>11</v>
      </c>
      <c r="C111" s="36" t="s">
        <v>37</v>
      </c>
      <c r="D111" s="36" t="s">
        <v>119</v>
      </c>
      <c r="E111" s="32"/>
      <c r="F111" s="32"/>
      <c r="G111" s="32"/>
      <c r="H111" s="32"/>
      <c r="I111" s="32"/>
      <c r="J111" s="32"/>
      <c r="K111" s="32"/>
      <c r="L111" s="53">
        <f t="shared" si="3"/>
        <v>0</v>
      </c>
    </row>
    <row r="112" spans="1:12" x14ac:dyDescent="0.15">
      <c r="A112" s="32">
        <v>2023</v>
      </c>
      <c r="B112" s="32">
        <v>11</v>
      </c>
      <c r="C112" s="36" t="s">
        <v>39</v>
      </c>
      <c r="D112" s="36" t="s">
        <v>119</v>
      </c>
      <c r="E112" s="32"/>
      <c r="F112" s="32"/>
      <c r="G112" s="32"/>
      <c r="H112" s="32"/>
      <c r="I112" s="32"/>
      <c r="J112" s="32"/>
      <c r="K112" s="32"/>
      <c r="L112" s="53">
        <f t="shared" si="3"/>
        <v>0</v>
      </c>
    </row>
    <row r="113" spans="1:12" x14ac:dyDescent="0.15">
      <c r="A113" s="32">
        <v>2023</v>
      </c>
      <c r="B113" s="32">
        <v>11</v>
      </c>
      <c r="C113" s="36" t="s">
        <v>71</v>
      </c>
      <c r="D113" s="36" t="s">
        <v>120</v>
      </c>
      <c r="E113" s="32"/>
      <c r="F113" s="32"/>
      <c r="G113" s="32"/>
      <c r="H113" s="32"/>
      <c r="I113" s="32"/>
      <c r="J113" s="32"/>
      <c r="K113" s="32"/>
      <c r="L113" s="53">
        <f t="shared" si="3"/>
        <v>0</v>
      </c>
    </row>
    <row r="114" spans="1:12" x14ac:dyDescent="0.15">
      <c r="A114" s="32">
        <v>2023</v>
      </c>
      <c r="B114" s="32">
        <v>11</v>
      </c>
      <c r="C114" s="36" t="s">
        <v>72</v>
      </c>
      <c r="D114" s="36" t="s">
        <v>120</v>
      </c>
      <c r="E114" s="32"/>
      <c r="F114" s="32"/>
      <c r="G114" s="32"/>
      <c r="H114" s="32"/>
      <c r="I114" s="32"/>
      <c r="J114" s="32"/>
      <c r="K114" s="32"/>
      <c r="L114" s="53">
        <f t="shared" si="3"/>
        <v>0</v>
      </c>
    </row>
    <row r="115" spans="1:12" x14ac:dyDescent="0.15">
      <c r="A115" s="32">
        <v>2023</v>
      </c>
      <c r="B115" s="32">
        <v>12</v>
      </c>
      <c r="C115" s="36" t="s">
        <v>36</v>
      </c>
      <c r="D115" s="36" t="s">
        <v>119</v>
      </c>
      <c r="E115" s="32"/>
      <c r="F115" s="32"/>
      <c r="G115" s="32"/>
      <c r="H115" s="32"/>
      <c r="I115" s="32"/>
      <c r="J115" s="32"/>
      <c r="K115" s="32"/>
      <c r="L115" s="53">
        <f t="shared" si="3"/>
        <v>0</v>
      </c>
    </row>
    <row r="116" spans="1:12" x14ac:dyDescent="0.15">
      <c r="A116" s="32">
        <v>2023</v>
      </c>
      <c r="B116" s="32">
        <v>12</v>
      </c>
      <c r="C116" s="36" t="s">
        <v>38</v>
      </c>
      <c r="D116" s="36" t="s">
        <v>119</v>
      </c>
      <c r="E116" s="32"/>
      <c r="F116" s="32"/>
      <c r="G116" s="32"/>
      <c r="H116" s="32"/>
      <c r="I116" s="32"/>
      <c r="J116" s="32"/>
      <c r="K116" s="32"/>
      <c r="L116" s="53">
        <f t="shared" si="3"/>
        <v>0</v>
      </c>
    </row>
    <row r="117" spans="1:12" x14ac:dyDescent="0.15">
      <c r="A117" s="32">
        <v>2023</v>
      </c>
      <c r="B117" s="32">
        <v>12</v>
      </c>
      <c r="C117" s="40" t="s">
        <v>80</v>
      </c>
      <c r="D117" s="36" t="s">
        <v>119</v>
      </c>
      <c r="E117" s="32"/>
      <c r="F117" s="32"/>
      <c r="G117" s="32"/>
      <c r="H117" s="32"/>
      <c r="I117" s="32"/>
      <c r="J117" s="32"/>
      <c r="K117" s="32"/>
      <c r="L117" s="53">
        <f t="shared" si="3"/>
        <v>0</v>
      </c>
    </row>
    <row r="118" spans="1:12" x14ac:dyDescent="0.15">
      <c r="A118" s="32">
        <v>2023</v>
      </c>
      <c r="B118" s="32">
        <v>12</v>
      </c>
      <c r="C118" s="36" t="s">
        <v>41</v>
      </c>
      <c r="D118" s="36" t="s">
        <v>119</v>
      </c>
      <c r="E118" s="32"/>
      <c r="F118" s="32"/>
      <c r="G118" s="32"/>
      <c r="H118" s="32"/>
      <c r="I118" s="32"/>
      <c r="J118" s="32"/>
      <c r="K118" s="32"/>
      <c r="L118" s="53">
        <f t="shared" si="3"/>
        <v>0</v>
      </c>
    </row>
    <row r="119" spans="1:12" x14ac:dyDescent="0.15">
      <c r="A119" s="32">
        <v>2023</v>
      </c>
      <c r="B119" s="32">
        <v>12</v>
      </c>
      <c r="C119" s="36" t="s">
        <v>42</v>
      </c>
      <c r="D119" s="36" t="s">
        <v>119</v>
      </c>
      <c r="E119" s="32"/>
      <c r="F119" s="32"/>
      <c r="G119" s="32"/>
      <c r="H119" s="32"/>
      <c r="I119" s="32"/>
      <c r="J119" s="32"/>
      <c r="K119" s="32"/>
      <c r="L119" s="53">
        <f t="shared" si="3"/>
        <v>0</v>
      </c>
    </row>
    <row r="120" spans="1:12" x14ac:dyDescent="0.15">
      <c r="A120" s="32">
        <v>2023</v>
      </c>
      <c r="B120" s="32">
        <v>12</v>
      </c>
      <c r="C120" s="36" t="s">
        <v>43</v>
      </c>
      <c r="D120" s="36" t="s">
        <v>119</v>
      </c>
      <c r="E120" s="32"/>
      <c r="F120" s="32"/>
      <c r="G120" s="32"/>
      <c r="H120" s="32"/>
      <c r="I120" s="32"/>
      <c r="J120" s="32"/>
      <c r="K120" s="32"/>
      <c r="L120" s="53">
        <f t="shared" si="3"/>
        <v>0</v>
      </c>
    </row>
    <row r="121" spans="1:12" x14ac:dyDescent="0.15">
      <c r="A121" s="32">
        <v>2023</v>
      </c>
      <c r="B121" s="32">
        <v>12</v>
      </c>
      <c r="C121" s="36" t="s">
        <v>37</v>
      </c>
      <c r="D121" s="36" t="s">
        <v>119</v>
      </c>
      <c r="E121" s="32"/>
      <c r="F121" s="32"/>
      <c r="G121" s="32"/>
      <c r="H121" s="32"/>
      <c r="I121" s="32"/>
      <c r="J121" s="32"/>
      <c r="K121" s="32"/>
      <c r="L121" s="53">
        <f t="shared" si="3"/>
        <v>0</v>
      </c>
    </row>
    <row r="122" spans="1:12" x14ac:dyDescent="0.15">
      <c r="A122" s="32">
        <v>2023</v>
      </c>
      <c r="B122" s="32">
        <v>12</v>
      </c>
      <c r="C122" s="36" t="s">
        <v>39</v>
      </c>
      <c r="D122" s="36" t="s">
        <v>119</v>
      </c>
      <c r="E122" s="32"/>
      <c r="F122" s="32"/>
      <c r="G122" s="32"/>
      <c r="H122" s="32"/>
      <c r="I122" s="32"/>
      <c r="J122" s="32"/>
      <c r="K122" s="32"/>
      <c r="L122" s="53">
        <f t="shared" si="3"/>
        <v>0</v>
      </c>
    </row>
    <row r="123" spans="1:12" x14ac:dyDescent="0.15">
      <c r="A123" s="32">
        <v>2023</v>
      </c>
      <c r="B123" s="32">
        <v>12</v>
      </c>
      <c r="C123" s="36" t="s">
        <v>71</v>
      </c>
      <c r="D123" s="36" t="s">
        <v>120</v>
      </c>
      <c r="E123" s="32"/>
      <c r="F123" s="32"/>
      <c r="G123" s="32"/>
      <c r="H123" s="32"/>
      <c r="I123" s="32"/>
      <c r="J123" s="32"/>
      <c r="K123" s="32"/>
      <c r="L123" s="53">
        <f t="shared" si="3"/>
        <v>0</v>
      </c>
    </row>
    <row r="124" spans="1:12" x14ac:dyDescent="0.15">
      <c r="A124" s="32">
        <v>2023</v>
      </c>
      <c r="B124" s="32">
        <v>12</v>
      </c>
      <c r="C124" s="36" t="s">
        <v>72</v>
      </c>
      <c r="D124" s="36" t="s">
        <v>120</v>
      </c>
      <c r="E124" s="32"/>
      <c r="F124" s="32"/>
      <c r="G124" s="32"/>
      <c r="H124" s="32"/>
      <c r="I124" s="32"/>
      <c r="J124" s="32"/>
      <c r="K124" s="32"/>
      <c r="L124" s="53">
        <f t="shared" si="3"/>
        <v>0</v>
      </c>
    </row>
  </sheetData>
  <mergeCells count="10">
    <mergeCell ref="A2:L2"/>
    <mergeCell ref="B3:B4"/>
    <mergeCell ref="A3:A4"/>
    <mergeCell ref="L3:L4"/>
    <mergeCell ref="D3:D4"/>
    <mergeCell ref="E3:F3"/>
    <mergeCell ref="C3:C4"/>
    <mergeCell ref="I3:J3"/>
    <mergeCell ref="G3:H3"/>
    <mergeCell ref="K3:K4"/>
  </mergeCells>
  <phoneticPr fontId="4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workbookViewId="0">
      <pane xSplit="3" ySplit="3" topLeftCell="D4" activePane="bottomRight" state="frozen"/>
      <selection pane="topRight" activeCell="D1" sqref="D1"/>
      <selection pane="bottomLeft" activeCell="A3" sqref="A3"/>
      <selection pane="bottomRight" sqref="A1:XFD1"/>
    </sheetView>
  </sheetViews>
  <sheetFormatPr defaultRowHeight="13.5" x14ac:dyDescent="0.15"/>
  <cols>
    <col min="1" max="1" width="9" style="34" customWidth="1"/>
    <col min="2" max="2" width="7.5" style="34" customWidth="1"/>
    <col min="3" max="3" width="16.125" style="34" customWidth="1"/>
    <col min="4" max="4" width="27.75" style="34" customWidth="1"/>
    <col min="5" max="16384" width="9" style="30"/>
  </cols>
  <sheetData>
    <row r="1" spans="1:4" ht="21" customHeight="1" x14ac:dyDescent="0.15">
      <c r="A1" s="91" t="s">
        <v>288</v>
      </c>
      <c r="C1" s="30"/>
      <c r="D1" s="30"/>
    </row>
    <row r="2" spans="1:4" ht="25.5" x14ac:dyDescent="0.15">
      <c r="A2" s="139" t="s">
        <v>230</v>
      </c>
      <c r="B2" s="139"/>
      <c r="C2" s="139"/>
      <c r="D2" s="139"/>
    </row>
    <row r="3" spans="1:4" ht="29.25" customHeight="1" x14ac:dyDescent="0.15">
      <c r="A3" s="78" t="s">
        <v>153</v>
      </c>
      <c r="B3" s="78" t="s">
        <v>151</v>
      </c>
      <c r="C3" s="78" t="s">
        <v>222</v>
      </c>
      <c r="D3" s="78" t="s">
        <v>223</v>
      </c>
    </row>
    <row r="4" spans="1:4" x14ac:dyDescent="0.15">
      <c r="A4" s="32">
        <v>2023</v>
      </c>
      <c r="B4" s="32">
        <v>1</v>
      </c>
      <c r="C4" s="32" t="s">
        <v>224</v>
      </c>
      <c r="D4" s="32">
        <v>10000</v>
      </c>
    </row>
    <row r="5" spans="1:4" x14ac:dyDescent="0.15">
      <c r="A5" s="32">
        <v>2023</v>
      </c>
      <c r="B5" s="32">
        <v>1</v>
      </c>
      <c r="C5" s="32" t="s">
        <v>225</v>
      </c>
      <c r="D5" s="32">
        <v>11000</v>
      </c>
    </row>
    <row r="6" spans="1:4" x14ac:dyDescent="0.15">
      <c r="A6" s="32">
        <v>2023</v>
      </c>
      <c r="B6" s="32">
        <v>1</v>
      </c>
      <c r="C6" s="32" t="s">
        <v>226</v>
      </c>
      <c r="D6" s="32">
        <v>20000</v>
      </c>
    </row>
    <row r="7" spans="1:4" x14ac:dyDescent="0.15">
      <c r="A7" s="32">
        <v>2023</v>
      </c>
      <c r="B7" s="32">
        <v>1</v>
      </c>
      <c r="C7" s="32" t="s">
        <v>227</v>
      </c>
      <c r="D7" s="32">
        <v>15000</v>
      </c>
    </row>
    <row r="8" spans="1:4" x14ac:dyDescent="0.15">
      <c r="A8" s="32">
        <v>2023</v>
      </c>
      <c r="B8" s="32">
        <v>1</v>
      </c>
      <c r="C8" s="32" t="s">
        <v>228</v>
      </c>
      <c r="D8" s="32">
        <v>30000</v>
      </c>
    </row>
    <row r="9" spans="1:4" x14ac:dyDescent="0.15">
      <c r="A9" s="32">
        <v>2023</v>
      </c>
      <c r="B9" s="32">
        <v>1</v>
      </c>
      <c r="C9" s="32" t="s">
        <v>229</v>
      </c>
      <c r="D9" s="32">
        <v>25000</v>
      </c>
    </row>
    <row r="10" spans="1:4" x14ac:dyDescent="0.15">
      <c r="A10" s="32">
        <v>2023</v>
      </c>
      <c r="B10" s="32">
        <v>1</v>
      </c>
      <c r="C10" s="32" t="s">
        <v>210</v>
      </c>
      <c r="D10" s="32"/>
    </row>
    <row r="11" spans="1:4" x14ac:dyDescent="0.15">
      <c r="A11" s="32">
        <v>2023</v>
      </c>
      <c r="B11" s="32">
        <v>2</v>
      </c>
      <c r="C11" s="32" t="s">
        <v>224</v>
      </c>
      <c r="D11" s="32"/>
    </row>
    <row r="12" spans="1:4" x14ac:dyDescent="0.15">
      <c r="A12" s="32">
        <v>2023</v>
      </c>
      <c r="B12" s="32">
        <v>2</v>
      </c>
      <c r="C12" s="32" t="s">
        <v>225</v>
      </c>
      <c r="D12" s="32"/>
    </row>
    <row r="13" spans="1:4" x14ac:dyDescent="0.15">
      <c r="A13" s="32">
        <v>2023</v>
      </c>
      <c r="B13" s="32">
        <v>2</v>
      </c>
      <c r="C13" s="32" t="s">
        <v>226</v>
      </c>
      <c r="D13" s="32"/>
    </row>
    <row r="14" spans="1:4" x14ac:dyDescent="0.15">
      <c r="A14" s="32">
        <v>2023</v>
      </c>
      <c r="B14" s="32">
        <v>2</v>
      </c>
      <c r="C14" s="32" t="s">
        <v>227</v>
      </c>
      <c r="D14" s="32"/>
    </row>
    <row r="15" spans="1:4" x14ac:dyDescent="0.15">
      <c r="A15" s="32">
        <v>2023</v>
      </c>
      <c r="B15" s="32">
        <v>2</v>
      </c>
      <c r="C15" s="32" t="s">
        <v>228</v>
      </c>
      <c r="D15" s="32"/>
    </row>
    <row r="16" spans="1:4" x14ac:dyDescent="0.15">
      <c r="A16" s="32">
        <v>2023</v>
      </c>
      <c r="B16" s="32">
        <v>2</v>
      </c>
      <c r="C16" s="32" t="s">
        <v>229</v>
      </c>
      <c r="D16" s="32"/>
    </row>
    <row r="17" spans="1:4" x14ac:dyDescent="0.15">
      <c r="A17" s="32">
        <v>2023</v>
      </c>
      <c r="B17" s="32">
        <v>2</v>
      </c>
      <c r="C17" s="32" t="s">
        <v>210</v>
      </c>
      <c r="D17" s="32"/>
    </row>
    <row r="18" spans="1:4" x14ac:dyDescent="0.15">
      <c r="A18" s="32">
        <v>2023</v>
      </c>
      <c r="B18" s="32">
        <v>3</v>
      </c>
      <c r="C18" s="32" t="s">
        <v>224</v>
      </c>
      <c r="D18" s="32"/>
    </row>
    <row r="19" spans="1:4" x14ac:dyDescent="0.15">
      <c r="A19" s="32">
        <v>2023</v>
      </c>
      <c r="B19" s="32">
        <v>3</v>
      </c>
      <c r="C19" s="32" t="s">
        <v>225</v>
      </c>
      <c r="D19" s="32"/>
    </row>
    <row r="20" spans="1:4" x14ac:dyDescent="0.15">
      <c r="A20" s="32">
        <v>2023</v>
      </c>
      <c r="B20" s="32">
        <v>3</v>
      </c>
      <c r="C20" s="32" t="s">
        <v>226</v>
      </c>
      <c r="D20" s="32"/>
    </row>
    <row r="21" spans="1:4" x14ac:dyDescent="0.15">
      <c r="A21" s="32">
        <v>2023</v>
      </c>
      <c r="B21" s="32">
        <v>3</v>
      </c>
      <c r="C21" s="32" t="s">
        <v>227</v>
      </c>
      <c r="D21" s="32"/>
    </row>
    <row r="22" spans="1:4" x14ac:dyDescent="0.15">
      <c r="A22" s="32">
        <v>2023</v>
      </c>
      <c r="B22" s="32">
        <v>3</v>
      </c>
      <c r="C22" s="32" t="s">
        <v>228</v>
      </c>
      <c r="D22" s="32"/>
    </row>
    <row r="23" spans="1:4" x14ac:dyDescent="0.15">
      <c r="A23" s="32">
        <v>2023</v>
      </c>
      <c r="B23" s="32">
        <v>3</v>
      </c>
      <c r="C23" s="32" t="s">
        <v>229</v>
      </c>
      <c r="D23" s="32"/>
    </row>
    <row r="24" spans="1:4" x14ac:dyDescent="0.15">
      <c r="A24" s="32">
        <v>2023</v>
      </c>
      <c r="B24" s="32">
        <v>3</v>
      </c>
      <c r="C24" s="32" t="s">
        <v>210</v>
      </c>
      <c r="D24" s="32"/>
    </row>
    <row r="25" spans="1:4" x14ac:dyDescent="0.15">
      <c r="A25" s="32">
        <v>2023</v>
      </c>
      <c r="B25" s="32">
        <v>4</v>
      </c>
      <c r="C25" s="32" t="s">
        <v>224</v>
      </c>
      <c r="D25" s="32"/>
    </row>
    <row r="26" spans="1:4" x14ac:dyDescent="0.15">
      <c r="A26" s="32">
        <v>2023</v>
      </c>
      <c r="B26" s="32">
        <v>4</v>
      </c>
      <c r="C26" s="32" t="s">
        <v>225</v>
      </c>
      <c r="D26" s="32"/>
    </row>
    <row r="27" spans="1:4" x14ac:dyDescent="0.15">
      <c r="A27" s="32">
        <v>2023</v>
      </c>
      <c r="B27" s="32">
        <v>4</v>
      </c>
      <c r="C27" s="32" t="s">
        <v>226</v>
      </c>
      <c r="D27" s="32"/>
    </row>
    <row r="28" spans="1:4" x14ac:dyDescent="0.15">
      <c r="A28" s="32">
        <v>2023</v>
      </c>
      <c r="B28" s="32">
        <v>4</v>
      </c>
      <c r="C28" s="32" t="s">
        <v>227</v>
      </c>
      <c r="D28" s="32"/>
    </row>
    <row r="29" spans="1:4" x14ac:dyDescent="0.15">
      <c r="A29" s="32">
        <v>2023</v>
      </c>
      <c r="B29" s="32">
        <v>4</v>
      </c>
      <c r="C29" s="32" t="s">
        <v>228</v>
      </c>
      <c r="D29" s="32"/>
    </row>
    <row r="30" spans="1:4" x14ac:dyDescent="0.15">
      <c r="A30" s="32">
        <v>2023</v>
      </c>
      <c r="B30" s="32">
        <v>4</v>
      </c>
      <c r="C30" s="32" t="s">
        <v>229</v>
      </c>
      <c r="D30" s="32"/>
    </row>
    <row r="31" spans="1:4" x14ac:dyDescent="0.15">
      <c r="A31" s="32">
        <v>2023</v>
      </c>
      <c r="B31" s="32">
        <v>4</v>
      </c>
      <c r="C31" s="32" t="s">
        <v>210</v>
      </c>
      <c r="D31" s="32"/>
    </row>
    <row r="32" spans="1:4" x14ac:dyDescent="0.15">
      <c r="A32" s="32">
        <v>2023</v>
      </c>
      <c r="B32" s="32">
        <v>5</v>
      </c>
      <c r="C32" s="32" t="s">
        <v>224</v>
      </c>
      <c r="D32" s="32"/>
    </row>
    <row r="33" spans="1:4" x14ac:dyDescent="0.15">
      <c r="A33" s="32">
        <v>2023</v>
      </c>
      <c r="B33" s="32">
        <v>5</v>
      </c>
      <c r="C33" s="32" t="s">
        <v>225</v>
      </c>
      <c r="D33" s="32"/>
    </row>
    <row r="34" spans="1:4" x14ac:dyDescent="0.15">
      <c r="A34" s="32">
        <v>2023</v>
      </c>
      <c r="B34" s="32">
        <v>5</v>
      </c>
      <c r="C34" s="32" t="s">
        <v>226</v>
      </c>
      <c r="D34" s="32"/>
    </row>
    <row r="35" spans="1:4" x14ac:dyDescent="0.15">
      <c r="A35" s="32">
        <v>2023</v>
      </c>
      <c r="B35" s="32">
        <v>5</v>
      </c>
      <c r="C35" s="32" t="s">
        <v>227</v>
      </c>
      <c r="D35" s="32"/>
    </row>
    <row r="36" spans="1:4" x14ac:dyDescent="0.15">
      <c r="A36" s="32">
        <v>2023</v>
      </c>
      <c r="B36" s="32">
        <v>5</v>
      </c>
      <c r="C36" s="32" t="s">
        <v>228</v>
      </c>
      <c r="D36" s="32"/>
    </row>
    <row r="37" spans="1:4" x14ac:dyDescent="0.15">
      <c r="A37" s="32">
        <v>2023</v>
      </c>
      <c r="B37" s="32">
        <v>5</v>
      </c>
      <c r="C37" s="32" t="s">
        <v>229</v>
      </c>
      <c r="D37" s="32"/>
    </row>
    <row r="38" spans="1:4" x14ac:dyDescent="0.15">
      <c r="A38" s="32">
        <v>2023</v>
      </c>
      <c r="B38" s="32">
        <v>5</v>
      </c>
      <c r="C38" s="32" t="s">
        <v>210</v>
      </c>
      <c r="D38" s="32"/>
    </row>
    <row r="39" spans="1:4" x14ac:dyDescent="0.15">
      <c r="A39" s="32">
        <v>2023</v>
      </c>
      <c r="B39" s="32">
        <v>6</v>
      </c>
      <c r="C39" s="32" t="s">
        <v>224</v>
      </c>
      <c r="D39" s="32"/>
    </row>
    <row r="40" spans="1:4" x14ac:dyDescent="0.15">
      <c r="A40" s="32">
        <v>2023</v>
      </c>
      <c r="B40" s="32">
        <v>6</v>
      </c>
      <c r="C40" s="32" t="s">
        <v>225</v>
      </c>
      <c r="D40" s="32"/>
    </row>
    <row r="41" spans="1:4" x14ac:dyDescent="0.15">
      <c r="A41" s="32">
        <v>2023</v>
      </c>
      <c r="B41" s="32">
        <v>6</v>
      </c>
      <c r="C41" s="32" t="s">
        <v>226</v>
      </c>
      <c r="D41" s="32"/>
    </row>
    <row r="42" spans="1:4" x14ac:dyDescent="0.15">
      <c r="A42" s="32">
        <v>2023</v>
      </c>
      <c r="B42" s="32">
        <v>6</v>
      </c>
      <c r="C42" s="32" t="s">
        <v>227</v>
      </c>
      <c r="D42" s="32"/>
    </row>
    <row r="43" spans="1:4" x14ac:dyDescent="0.15">
      <c r="A43" s="32">
        <v>2023</v>
      </c>
      <c r="B43" s="32">
        <v>6</v>
      </c>
      <c r="C43" s="32" t="s">
        <v>228</v>
      </c>
      <c r="D43" s="32"/>
    </row>
    <row r="44" spans="1:4" x14ac:dyDescent="0.15">
      <c r="A44" s="32">
        <v>2023</v>
      </c>
      <c r="B44" s="32">
        <v>6</v>
      </c>
      <c r="C44" s="32" t="s">
        <v>229</v>
      </c>
      <c r="D44" s="32"/>
    </row>
    <row r="45" spans="1:4" x14ac:dyDescent="0.15">
      <c r="A45" s="32">
        <v>2023</v>
      </c>
      <c r="B45" s="32">
        <v>6</v>
      </c>
      <c r="C45" s="32" t="s">
        <v>210</v>
      </c>
      <c r="D45" s="32"/>
    </row>
    <row r="46" spans="1:4" x14ac:dyDescent="0.15">
      <c r="A46" s="32">
        <v>2023</v>
      </c>
      <c r="B46" s="32">
        <v>7</v>
      </c>
      <c r="C46" s="32" t="s">
        <v>224</v>
      </c>
      <c r="D46" s="32"/>
    </row>
    <row r="47" spans="1:4" x14ac:dyDescent="0.15">
      <c r="A47" s="32">
        <v>2023</v>
      </c>
      <c r="B47" s="32">
        <v>7</v>
      </c>
      <c r="C47" s="32" t="s">
        <v>225</v>
      </c>
      <c r="D47" s="32"/>
    </row>
    <row r="48" spans="1:4" x14ac:dyDescent="0.15">
      <c r="A48" s="32">
        <v>2023</v>
      </c>
      <c r="B48" s="32">
        <v>7</v>
      </c>
      <c r="C48" s="32" t="s">
        <v>226</v>
      </c>
      <c r="D48" s="32"/>
    </row>
    <row r="49" spans="1:4" x14ac:dyDescent="0.15">
      <c r="A49" s="32">
        <v>2023</v>
      </c>
      <c r="B49" s="32">
        <v>7</v>
      </c>
      <c r="C49" s="32" t="s">
        <v>227</v>
      </c>
      <c r="D49" s="32"/>
    </row>
    <row r="50" spans="1:4" x14ac:dyDescent="0.15">
      <c r="A50" s="32">
        <v>2023</v>
      </c>
      <c r="B50" s="32">
        <v>7</v>
      </c>
      <c r="C50" s="32" t="s">
        <v>228</v>
      </c>
      <c r="D50" s="32"/>
    </row>
    <row r="51" spans="1:4" x14ac:dyDescent="0.15">
      <c r="A51" s="32">
        <v>2023</v>
      </c>
      <c r="B51" s="32">
        <v>7</v>
      </c>
      <c r="C51" s="32" t="s">
        <v>229</v>
      </c>
      <c r="D51" s="32"/>
    </row>
    <row r="52" spans="1:4" x14ac:dyDescent="0.15">
      <c r="A52" s="32">
        <v>2023</v>
      </c>
      <c r="B52" s="32">
        <v>7</v>
      </c>
      <c r="C52" s="32" t="s">
        <v>210</v>
      </c>
      <c r="D52" s="32"/>
    </row>
    <row r="53" spans="1:4" x14ac:dyDescent="0.15">
      <c r="A53" s="32">
        <v>2023</v>
      </c>
      <c r="B53" s="32">
        <v>8</v>
      </c>
      <c r="C53" s="32" t="s">
        <v>224</v>
      </c>
      <c r="D53" s="32"/>
    </row>
    <row r="54" spans="1:4" x14ac:dyDescent="0.15">
      <c r="A54" s="32">
        <v>2023</v>
      </c>
      <c r="B54" s="32">
        <v>8</v>
      </c>
      <c r="C54" s="32" t="s">
        <v>225</v>
      </c>
      <c r="D54" s="32"/>
    </row>
    <row r="55" spans="1:4" x14ac:dyDescent="0.15">
      <c r="A55" s="32">
        <v>2023</v>
      </c>
      <c r="B55" s="32">
        <v>8</v>
      </c>
      <c r="C55" s="32" t="s">
        <v>226</v>
      </c>
      <c r="D55" s="32"/>
    </row>
    <row r="56" spans="1:4" x14ac:dyDescent="0.15">
      <c r="A56" s="32">
        <v>2023</v>
      </c>
      <c r="B56" s="32">
        <v>8</v>
      </c>
      <c r="C56" s="32" t="s">
        <v>227</v>
      </c>
      <c r="D56" s="32"/>
    </row>
    <row r="57" spans="1:4" x14ac:dyDescent="0.15">
      <c r="A57" s="32">
        <v>2023</v>
      </c>
      <c r="B57" s="32">
        <v>8</v>
      </c>
      <c r="C57" s="32" t="s">
        <v>228</v>
      </c>
      <c r="D57" s="32"/>
    </row>
    <row r="58" spans="1:4" x14ac:dyDescent="0.15">
      <c r="A58" s="32">
        <v>2023</v>
      </c>
      <c r="B58" s="32">
        <v>8</v>
      </c>
      <c r="C58" s="32" t="s">
        <v>229</v>
      </c>
      <c r="D58" s="32"/>
    </row>
    <row r="59" spans="1:4" x14ac:dyDescent="0.15">
      <c r="A59" s="32">
        <v>2023</v>
      </c>
      <c r="B59" s="32">
        <v>8</v>
      </c>
      <c r="C59" s="32" t="s">
        <v>210</v>
      </c>
      <c r="D59" s="32"/>
    </row>
    <row r="60" spans="1:4" x14ac:dyDescent="0.15">
      <c r="A60" s="32">
        <v>2023</v>
      </c>
      <c r="B60" s="32">
        <v>9</v>
      </c>
      <c r="C60" s="32" t="s">
        <v>224</v>
      </c>
      <c r="D60" s="32"/>
    </row>
    <row r="61" spans="1:4" x14ac:dyDescent="0.15">
      <c r="A61" s="32">
        <v>2023</v>
      </c>
      <c r="B61" s="32">
        <v>9</v>
      </c>
      <c r="C61" s="32" t="s">
        <v>225</v>
      </c>
      <c r="D61" s="32"/>
    </row>
    <row r="62" spans="1:4" x14ac:dyDescent="0.15">
      <c r="A62" s="32">
        <v>2023</v>
      </c>
      <c r="B62" s="32">
        <v>9</v>
      </c>
      <c r="C62" s="32" t="s">
        <v>226</v>
      </c>
      <c r="D62" s="32"/>
    </row>
    <row r="63" spans="1:4" x14ac:dyDescent="0.15">
      <c r="A63" s="32">
        <v>2023</v>
      </c>
      <c r="B63" s="32">
        <v>9</v>
      </c>
      <c r="C63" s="32" t="s">
        <v>227</v>
      </c>
      <c r="D63" s="32"/>
    </row>
    <row r="64" spans="1:4" x14ac:dyDescent="0.15">
      <c r="A64" s="32">
        <v>2023</v>
      </c>
      <c r="B64" s="32">
        <v>9</v>
      </c>
      <c r="C64" s="32" t="s">
        <v>228</v>
      </c>
      <c r="D64" s="32"/>
    </row>
    <row r="65" spans="1:4" x14ac:dyDescent="0.15">
      <c r="A65" s="32">
        <v>2023</v>
      </c>
      <c r="B65" s="32">
        <v>9</v>
      </c>
      <c r="C65" s="32" t="s">
        <v>229</v>
      </c>
      <c r="D65" s="32"/>
    </row>
    <row r="66" spans="1:4" x14ac:dyDescent="0.15">
      <c r="A66" s="32">
        <v>2023</v>
      </c>
      <c r="B66" s="32">
        <v>9</v>
      </c>
      <c r="C66" s="32"/>
      <c r="D66" s="32"/>
    </row>
    <row r="67" spans="1:4" x14ac:dyDescent="0.15">
      <c r="A67" s="32">
        <v>2023</v>
      </c>
      <c r="B67" s="32">
        <v>10</v>
      </c>
      <c r="C67" s="32" t="s">
        <v>224</v>
      </c>
      <c r="D67" s="32"/>
    </row>
    <row r="68" spans="1:4" x14ac:dyDescent="0.15">
      <c r="A68" s="32">
        <v>2023</v>
      </c>
      <c r="B68" s="32">
        <v>10</v>
      </c>
      <c r="C68" s="32" t="s">
        <v>225</v>
      </c>
      <c r="D68" s="32"/>
    </row>
    <row r="69" spans="1:4" x14ac:dyDescent="0.15">
      <c r="A69" s="32">
        <v>2023</v>
      </c>
      <c r="B69" s="32">
        <v>10</v>
      </c>
      <c r="C69" s="32" t="s">
        <v>226</v>
      </c>
      <c r="D69" s="32"/>
    </row>
    <row r="70" spans="1:4" x14ac:dyDescent="0.15">
      <c r="A70" s="32">
        <v>2023</v>
      </c>
      <c r="B70" s="32">
        <v>10</v>
      </c>
      <c r="C70" s="32" t="s">
        <v>227</v>
      </c>
      <c r="D70" s="32"/>
    </row>
    <row r="71" spans="1:4" x14ac:dyDescent="0.15">
      <c r="A71" s="32">
        <v>2023</v>
      </c>
      <c r="B71" s="32">
        <v>10</v>
      </c>
      <c r="C71" s="32" t="s">
        <v>228</v>
      </c>
      <c r="D71" s="32"/>
    </row>
    <row r="72" spans="1:4" x14ac:dyDescent="0.15">
      <c r="A72" s="32">
        <v>2023</v>
      </c>
      <c r="B72" s="32">
        <v>10</v>
      </c>
      <c r="C72" s="32" t="s">
        <v>229</v>
      </c>
      <c r="D72" s="32"/>
    </row>
    <row r="73" spans="1:4" x14ac:dyDescent="0.15">
      <c r="A73" s="32">
        <v>2023</v>
      </c>
      <c r="B73" s="32">
        <v>10</v>
      </c>
      <c r="C73" s="32" t="s">
        <v>210</v>
      </c>
      <c r="D73" s="32"/>
    </row>
    <row r="74" spans="1:4" x14ac:dyDescent="0.15">
      <c r="A74" s="32">
        <v>2023</v>
      </c>
      <c r="B74" s="32">
        <v>11</v>
      </c>
      <c r="C74" s="32" t="s">
        <v>224</v>
      </c>
      <c r="D74" s="32"/>
    </row>
    <row r="75" spans="1:4" x14ac:dyDescent="0.15">
      <c r="A75" s="32">
        <v>2023</v>
      </c>
      <c r="B75" s="32">
        <v>11</v>
      </c>
      <c r="C75" s="32" t="s">
        <v>225</v>
      </c>
      <c r="D75" s="32"/>
    </row>
    <row r="76" spans="1:4" x14ac:dyDescent="0.15">
      <c r="A76" s="32">
        <v>2023</v>
      </c>
      <c r="B76" s="32">
        <v>11</v>
      </c>
      <c r="C76" s="32" t="s">
        <v>226</v>
      </c>
      <c r="D76" s="32"/>
    </row>
    <row r="77" spans="1:4" x14ac:dyDescent="0.15">
      <c r="A77" s="32">
        <v>2023</v>
      </c>
      <c r="B77" s="32">
        <v>11</v>
      </c>
      <c r="C77" s="32" t="s">
        <v>227</v>
      </c>
      <c r="D77" s="32"/>
    </row>
    <row r="78" spans="1:4" x14ac:dyDescent="0.15">
      <c r="A78" s="32">
        <v>2023</v>
      </c>
      <c r="B78" s="32">
        <v>11</v>
      </c>
      <c r="C78" s="32" t="s">
        <v>228</v>
      </c>
      <c r="D78" s="32"/>
    </row>
    <row r="79" spans="1:4" x14ac:dyDescent="0.15">
      <c r="A79" s="32">
        <v>2023</v>
      </c>
      <c r="B79" s="32">
        <v>11</v>
      </c>
      <c r="C79" s="32" t="s">
        <v>229</v>
      </c>
      <c r="D79" s="32"/>
    </row>
    <row r="80" spans="1:4" x14ac:dyDescent="0.15">
      <c r="A80" s="32">
        <v>2023</v>
      </c>
      <c r="B80" s="32">
        <v>11</v>
      </c>
      <c r="C80" s="32" t="s">
        <v>210</v>
      </c>
      <c r="D80" s="32"/>
    </row>
    <row r="81" spans="1:4" x14ac:dyDescent="0.15">
      <c r="A81" s="32">
        <v>2023</v>
      </c>
      <c r="B81" s="32">
        <v>12</v>
      </c>
      <c r="C81" s="32" t="s">
        <v>224</v>
      </c>
      <c r="D81" s="32"/>
    </row>
    <row r="82" spans="1:4" x14ac:dyDescent="0.15">
      <c r="A82" s="32">
        <v>2023</v>
      </c>
      <c r="B82" s="32">
        <v>12</v>
      </c>
      <c r="C82" s="32" t="s">
        <v>225</v>
      </c>
      <c r="D82" s="32"/>
    </row>
    <row r="83" spans="1:4" x14ac:dyDescent="0.15">
      <c r="A83" s="32">
        <v>2023</v>
      </c>
      <c r="B83" s="32">
        <v>12</v>
      </c>
      <c r="C83" s="32" t="s">
        <v>226</v>
      </c>
      <c r="D83" s="32"/>
    </row>
    <row r="84" spans="1:4" x14ac:dyDescent="0.15">
      <c r="A84" s="32">
        <v>2023</v>
      </c>
      <c r="B84" s="32">
        <v>12</v>
      </c>
      <c r="C84" s="32" t="s">
        <v>227</v>
      </c>
      <c r="D84" s="32"/>
    </row>
    <row r="85" spans="1:4" x14ac:dyDescent="0.15">
      <c r="A85" s="32">
        <v>2023</v>
      </c>
      <c r="B85" s="32">
        <v>12</v>
      </c>
      <c r="C85" s="32" t="s">
        <v>228</v>
      </c>
      <c r="D85" s="32"/>
    </row>
    <row r="86" spans="1:4" x14ac:dyDescent="0.15">
      <c r="A86" s="32">
        <v>2023</v>
      </c>
      <c r="B86" s="32">
        <v>12</v>
      </c>
      <c r="C86" s="32" t="s">
        <v>229</v>
      </c>
      <c r="D86" s="32"/>
    </row>
    <row r="87" spans="1:4" x14ac:dyDescent="0.15">
      <c r="A87" s="32">
        <v>2023</v>
      </c>
      <c r="B87" s="32">
        <v>12</v>
      </c>
      <c r="C87" s="32" t="s">
        <v>210</v>
      </c>
      <c r="D87" s="32"/>
    </row>
  </sheetData>
  <mergeCells count="1">
    <mergeCell ref="A2:D2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23"/>
  <sheetViews>
    <sheetView showZeros="0" zoomScaleNormal="100" zoomScaleSheetLayoutView="90" workbookViewId="0">
      <pane xSplit="5" ySplit="3" topLeftCell="F4" activePane="bottomRight" state="frozen"/>
      <selection pane="topRight" activeCell="F1" sqref="F1"/>
      <selection pane="bottomLeft" activeCell="A3" sqref="A3"/>
      <selection pane="bottomRight" activeCell="K6" sqref="K6"/>
    </sheetView>
  </sheetViews>
  <sheetFormatPr defaultColWidth="9" defaultRowHeight="13.5" x14ac:dyDescent="0.15"/>
  <cols>
    <col min="1" max="1" width="6.5" style="34" customWidth="1"/>
    <col min="2" max="2" width="4.875" style="34" customWidth="1"/>
    <col min="3" max="3" width="23.625" style="58" customWidth="1"/>
    <col min="4" max="4" width="13.125" style="58" customWidth="1"/>
    <col min="5" max="5" width="10.125" style="34" customWidth="1"/>
    <col min="6" max="7" width="9" style="30"/>
    <col min="8" max="8" width="9.875" style="30" customWidth="1"/>
    <col min="9" max="9" width="9" style="30"/>
    <col min="10" max="11" width="13.25" style="30" customWidth="1"/>
    <col min="12" max="12" width="9" style="30"/>
    <col min="13" max="13" width="12.75" style="30" bestFit="1" customWidth="1"/>
    <col min="14" max="16384" width="9" style="30"/>
  </cols>
  <sheetData>
    <row r="1" spans="1:13" ht="21" customHeight="1" x14ac:dyDescent="0.15">
      <c r="A1" s="91" t="s">
        <v>287</v>
      </c>
      <c r="C1" s="30"/>
      <c r="D1" s="30"/>
      <c r="E1" s="30"/>
    </row>
    <row r="2" spans="1:13" ht="36" customHeight="1" x14ac:dyDescent="0.15">
      <c r="A2" s="140" t="s">
        <v>139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33.75" customHeight="1" x14ac:dyDescent="0.15">
      <c r="A3" s="78" t="s">
        <v>154</v>
      </c>
      <c r="B3" s="78" t="s">
        <v>155</v>
      </c>
      <c r="C3" s="81" t="s">
        <v>70</v>
      </c>
      <c r="D3" s="81" t="s">
        <v>79</v>
      </c>
      <c r="E3" s="81" t="s">
        <v>51</v>
      </c>
      <c r="F3" s="81" t="s">
        <v>217</v>
      </c>
      <c r="G3" s="81" t="s">
        <v>218</v>
      </c>
      <c r="H3" s="81" t="s">
        <v>219</v>
      </c>
      <c r="I3" s="81" t="s">
        <v>220</v>
      </c>
      <c r="J3" s="81" t="s">
        <v>215</v>
      </c>
      <c r="K3" s="81" t="s">
        <v>216</v>
      </c>
      <c r="L3" s="78" t="s">
        <v>234</v>
      </c>
      <c r="M3" s="83" t="s">
        <v>232</v>
      </c>
    </row>
    <row r="4" spans="1:13" ht="14.1" customHeight="1" x14ac:dyDescent="0.15">
      <c r="A4" s="32">
        <v>2023</v>
      </c>
      <c r="B4" s="32">
        <v>1</v>
      </c>
      <c r="C4" s="36" t="s">
        <v>36</v>
      </c>
      <c r="D4" s="36" t="s">
        <v>82</v>
      </c>
      <c r="E4" s="55">
        <f>'（一）基础数据表1_业务科室及项目成本人工时累计数 '!D6</f>
        <v>0.1613</v>
      </c>
      <c r="F4" s="56">
        <f>'（三）基础数据表3_管理成本数据表'!$D$6*'（四） 行政后勤管理成本一次分摊'!E4</f>
        <v>3226</v>
      </c>
      <c r="G4" s="56">
        <f>'（三）基础数据表3_管理成本数据表'!$D$7*'（四） 行政后勤管理成本一次分摊'!E4</f>
        <v>2419.5</v>
      </c>
      <c r="H4" s="57">
        <f>'（三）基础数据表3_管理成本数据表'!$D$8*'（四） 行政后勤管理成本一次分摊'!E4</f>
        <v>4839</v>
      </c>
      <c r="I4" s="56">
        <f>'（三）基础数据表3_管理成本数据表'!$D$9*'（四） 行政后勤管理成本一次分摊'!E4</f>
        <v>4032.5</v>
      </c>
      <c r="J4" s="57">
        <f>'（三）基础数据表3_管理成本数据表'!$D$4*E4</f>
        <v>1613</v>
      </c>
      <c r="K4" s="57">
        <f>'（三）基础数据表3_管理成本数据表'!$D$5*'（四） 行政后勤管理成本一次分摊'!E4</f>
        <v>1774.3</v>
      </c>
      <c r="L4" s="57">
        <f>'（三）基础数据表3_管理成本数据表'!$D$10*'（四） 行政后勤管理成本一次分摊'!E4</f>
        <v>0</v>
      </c>
      <c r="M4" s="52">
        <f t="shared" ref="M4:M35" si="0">SUM(F4:L4)</f>
        <v>17904.3</v>
      </c>
    </row>
    <row r="5" spans="1:13" ht="14.1" customHeight="1" x14ac:dyDescent="0.15">
      <c r="A5" s="32">
        <v>2023</v>
      </c>
      <c r="B5" s="32">
        <v>1</v>
      </c>
      <c r="C5" s="36" t="s">
        <v>38</v>
      </c>
      <c r="D5" s="36" t="s">
        <v>82</v>
      </c>
      <c r="E5" s="55">
        <f>'（一）基础数据表1_业务科室及项目成本人工时累计数 '!D7</f>
        <v>0.16900000000000001</v>
      </c>
      <c r="F5" s="56">
        <f>'（三）基础数据表3_管理成本数据表'!$D$6*'（四） 行政后勤管理成本一次分摊'!E5</f>
        <v>3380</v>
      </c>
      <c r="G5" s="56">
        <f>'（三）基础数据表3_管理成本数据表'!$D$7*'（四） 行政后勤管理成本一次分摊'!E5</f>
        <v>2535</v>
      </c>
      <c r="H5" s="57">
        <f>'（三）基础数据表3_管理成本数据表'!$D$8*'（四） 行政后勤管理成本一次分摊'!E5</f>
        <v>5070</v>
      </c>
      <c r="I5" s="56">
        <f>'（三）基础数据表3_管理成本数据表'!$D$9*'（四） 行政后勤管理成本一次分摊'!E5</f>
        <v>4225</v>
      </c>
      <c r="J5" s="57">
        <f>'（三）基础数据表3_管理成本数据表'!$D$4*E5</f>
        <v>1690</v>
      </c>
      <c r="K5" s="57">
        <f>'（三）基础数据表3_管理成本数据表'!$D$5*'（四） 行政后勤管理成本一次分摊'!E5</f>
        <v>1859</v>
      </c>
      <c r="L5" s="57">
        <f>'（三）基础数据表3_管理成本数据表'!$D$10*'（四） 行政后勤管理成本一次分摊'!E5</f>
        <v>0</v>
      </c>
      <c r="M5" s="52">
        <f t="shared" si="0"/>
        <v>18759</v>
      </c>
    </row>
    <row r="6" spans="1:13" ht="14.1" customHeight="1" x14ac:dyDescent="0.15">
      <c r="A6" s="32">
        <v>2023</v>
      </c>
      <c r="B6" s="32">
        <v>1</v>
      </c>
      <c r="C6" s="40" t="s">
        <v>80</v>
      </c>
      <c r="D6" s="36" t="s">
        <v>82</v>
      </c>
      <c r="E6" s="55">
        <f>'（一）基础数据表1_业务科室及项目成本人工时累计数 '!D8</f>
        <v>8.6999999999999994E-2</v>
      </c>
      <c r="F6" s="56">
        <f>'（三）基础数据表3_管理成本数据表'!$D$6*'（四） 行政后勤管理成本一次分摊'!E6</f>
        <v>1740</v>
      </c>
      <c r="G6" s="56">
        <f>'（三）基础数据表3_管理成本数据表'!$D$7*'（四） 行政后勤管理成本一次分摊'!E6</f>
        <v>1305</v>
      </c>
      <c r="H6" s="57">
        <f>'（三）基础数据表3_管理成本数据表'!$D$8*'（四） 行政后勤管理成本一次分摊'!E6</f>
        <v>2610</v>
      </c>
      <c r="I6" s="56">
        <f>'（三）基础数据表3_管理成本数据表'!$D$9*'（四） 行政后勤管理成本一次分摊'!E6</f>
        <v>2175</v>
      </c>
      <c r="J6" s="57">
        <f>'（三）基础数据表3_管理成本数据表'!$D$4*E6</f>
        <v>870</v>
      </c>
      <c r="K6" s="57">
        <f>'（三）基础数据表3_管理成本数据表'!$D$5*'（四） 行政后勤管理成本一次分摊'!E6</f>
        <v>957</v>
      </c>
      <c r="L6" s="57">
        <f>'（三）基础数据表3_管理成本数据表'!$D$10*'（四） 行政后勤管理成本一次分摊'!E6</f>
        <v>0</v>
      </c>
      <c r="M6" s="52">
        <f t="shared" si="0"/>
        <v>9657</v>
      </c>
    </row>
    <row r="7" spans="1:13" ht="14.1" customHeight="1" x14ac:dyDescent="0.15">
      <c r="A7" s="32">
        <v>2023</v>
      </c>
      <c r="B7" s="32">
        <v>1</v>
      </c>
      <c r="C7" s="36" t="s">
        <v>41</v>
      </c>
      <c r="D7" s="36" t="s">
        <v>82</v>
      </c>
      <c r="E7" s="55">
        <f>'（一）基础数据表1_业务科室及项目成本人工时累计数 '!D9</f>
        <v>8.6900000000000005E-2</v>
      </c>
      <c r="F7" s="56">
        <f>'（三）基础数据表3_管理成本数据表'!$D$6*'（四） 行政后勤管理成本一次分摊'!E7</f>
        <v>1738</v>
      </c>
      <c r="G7" s="56">
        <f>'（三）基础数据表3_管理成本数据表'!$D$7*'（四） 行政后勤管理成本一次分摊'!E7</f>
        <v>1303.5</v>
      </c>
      <c r="H7" s="57">
        <f>'（三）基础数据表3_管理成本数据表'!$D$8*'（四） 行政后勤管理成本一次分摊'!E7</f>
        <v>2607</v>
      </c>
      <c r="I7" s="56">
        <f>'（三）基础数据表3_管理成本数据表'!$D$9*'（四） 行政后勤管理成本一次分摊'!E7</f>
        <v>2172.5</v>
      </c>
      <c r="J7" s="57">
        <f>'（三）基础数据表3_管理成本数据表'!$D$4*E7</f>
        <v>869</v>
      </c>
      <c r="K7" s="57">
        <f>'（三）基础数据表3_管理成本数据表'!$D$5*'（四） 行政后勤管理成本一次分摊'!E7</f>
        <v>955.9</v>
      </c>
      <c r="L7" s="57">
        <f>'（三）基础数据表3_管理成本数据表'!$D$10*'（四） 行政后勤管理成本一次分摊'!E7</f>
        <v>0</v>
      </c>
      <c r="M7" s="52">
        <f t="shared" si="0"/>
        <v>9645.9</v>
      </c>
    </row>
    <row r="8" spans="1:13" ht="14.1" customHeight="1" x14ac:dyDescent="0.15">
      <c r="A8" s="32">
        <v>2023</v>
      </c>
      <c r="B8" s="32">
        <v>1</v>
      </c>
      <c r="C8" s="36" t="s">
        <v>42</v>
      </c>
      <c r="D8" s="36" t="s">
        <v>82</v>
      </c>
      <c r="E8" s="55">
        <f>'（一）基础数据表1_业务科室及项目成本人工时累计数 '!D10</f>
        <v>7.1400000000000005E-2</v>
      </c>
      <c r="F8" s="56">
        <f>'（三）基础数据表3_管理成本数据表'!$D$6*'（四） 行政后勤管理成本一次分摊'!E8</f>
        <v>1428</v>
      </c>
      <c r="G8" s="56">
        <f>'（三）基础数据表3_管理成本数据表'!$D$7*'（四） 行政后勤管理成本一次分摊'!E8</f>
        <v>1071</v>
      </c>
      <c r="H8" s="57">
        <f>'（三）基础数据表3_管理成本数据表'!$D$8*'（四） 行政后勤管理成本一次分摊'!E8</f>
        <v>2142</v>
      </c>
      <c r="I8" s="56">
        <f>'（三）基础数据表3_管理成本数据表'!$D$9*'（四） 行政后勤管理成本一次分摊'!E8</f>
        <v>1785</v>
      </c>
      <c r="J8" s="57">
        <f>'（三）基础数据表3_管理成本数据表'!$D$4*E8</f>
        <v>714</v>
      </c>
      <c r="K8" s="57">
        <f>'（三）基础数据表3_管理成本数据表'!$D$5*'（四） 行政后勤管理成本一次分摊'!E8</f>
        <v>785.4</v>
      </c>
      <c r="L8" s="57">
        <f>'（三）基础数据表3_管理成本数据表'!$D$10*'（四） 行政后勤管理成本一次分摊'!E8</f>
        <v>0</v>
      </c>
      <c r="M8" s="52">
        <f t="shared" si="0"/>
        <v>7925.4</v>
      </c>
    </row>
    <row r="9" spans="1:13" ht="14.1" customHeight="1" x14ac:dyDescent="0.15">
      <c r="A9" s="32">
        <v>2023</v>
      </c>
      <c r="B9" s="32">
        <v>1</v>
      </c>
      <c r="C9" s="36" t="s">
        <v>43</v>
      </c>
      <c r="D9" s="36" t="s">
        <v>82</v>
      </c>
      <c r="E9" s="55">
        <f>'（一）基础数据表1_业务科室及项目成本人工时累计数 '!D11</f>
        <v>8.6599999999999996E-2</v>
      </c>
      <c r="F9" s="56">
        <f>'（三）基础数据表3_管理成本数据表'!$D$6*'（四） 行政后勤管理成本一次分摊'!E9</f>
        <v>1732</v>
      </c>
      <c r="G9" s="56">
        <f>'（三）基础数据表3_管理成本数据表'!$D$7*'（四） 行政后勤管理成本一次分摊'!E9</f>
        <v>1299</v>
      </c>
      <c r="H9" s="57">
        <f>'（三）基础数据表3_管理成本数据表'!$D$8*'（四） 行政后勤管理成本一次分摊'!E9</f>
        <v>2598</v>
      </c>
      <c r="I9" s="56">
        <f>'（三）基础数据表3_管理成本数据表'!$D$9*'（四） 行政后勤管理成本一次分摊'!E9</f>
        <v>2165</v>
      </c>
      <c r="J9" s="57">
        <f>'（三）基础数据表3_管理成本数据表'!$D$4*E9</f>
        <v>866</v>
      </c>
      <c r="K9" s="57">
        <f>'（三）基础数据表3_管理成本数据表'!$D$5*'（四） 行政后勤管理成本一次分摊'!E9</f>
        <v>952.6</v>
      </c>
      <c r="L9" s="57">
        <f>'（三）基础数据表3_管理成本数据表'!$D$10*'（四） 行政后勤管理成本一次分摊'!E9</f>
        <v>0</v>
      </c>
      <c r="M9" s="52">
        <f t="shared" si="0"/>
        <v>9612.6</v>
      </c>
    </row>
    <row r="10" spans="1:13" ht="14.1" customHeight="1" x14ac:dyDescent="0.15">
      <c r="A10" s="32">
        <v>2023</v>
      </c>
      <c r="B10" s="32">
        <v>1</v>
      </c>
      <c r="C10" s="36" t="s">
        <v>37</v>
      </c>
      <c r="D10" s="36" t="s">
        <v>82</v>
      </c>
      <c r="E10" s="55">
        <f>'（一）基础数据表1_业务科室及项目成本人工时累计数 '!D12</f>
        <v>8.3099999999999993E-2</v>
      </c>
      <c r="F10" s="56">
        <f>'（三）基础数据表3_管理成本数据表'!$D$6*'（四） 行政后勤管理成本一次分摊'!E10</f>
        <v>1662</v>
      </c>
      <c r="G10" s="56">
        <f>'（三）基础数据表3_管理成本数据表'!$D$7*'（四） 行政后勤管理成本一次分摊'!E10</f>
        <v>1246.5</v>
      </c>
      <c r="H10" s="57">
        <f>'（三）基础数据表3_管理成本数据表'!$D$8*'（四） 行政后勤管理成本一次分摊'!E10</f>
        <v>2493</v>
      </c>
      <c r="I10" s="56">
        <f>'（三）基础数据表3_管理成本数据表'!$D$9*'（四） 行政后勤管理成本一次分摊'!E10</f>
        <v>2077.5</v>
      </c>
      <c r="J10" s="57">
        <f>'（三）基础数据表3_管理成本数据表'!$D$4*E10</f>
        <v>831</v>
      </c>
      <c r="K10" s="57">
        <f>'（三）基础数据表3_管理成本数据表'!$D$5*'（四） 行政后勤管理成本一次分摊'!E10</f>
        <v>914.1</v>
      </c>
      <c r="L10" s="57">
        <f>'（三）基础数据表3_管理成本数据表'!$D$10*'（四） 行政后勤管理成本一次分摊'!E10</f>
        <v>0</v>
      </c>
      <c r="M10" s="52">
        <f t="shared" si="0"/>
        <v>9224.1</v>
      </c>
    </row>
    <row r="11" spans="1:13" ht="14.1" customHeight="1" x14ac:dyDescent="0.15">
      <c r="A11" s="32">
        <v>2023</v>
      </c>
      <c r="B11" s="32">
        <v>1</v>
      </c>
      <c r="C11" s="36" t="s">
        <v>39</v>
      </c>
      <c r="D11" s="36" t="s">
        <v>82</v>
      </c>
      <c r="E11" s="55">
        <f>'（一）基础数据表1_业务科室及项目成本人工时累计数 '!D13</f>
        <v>8.5000000000000006E-2</v>
      </c>
      <c r="F11" s="56">
        <f>'（三）基础数据表3_管理成本数据表'!$D$6*'（四） 行政后勤管理成本一次分摊'!E11</f>
        <v>1700</v>
      </c>
      <c r="G11" s="56">
        <f>'（三）基础数据表3_管理成本数据表'!$D$7*'（四） 行政后勤管理成本一次分摊'!E11</f>
        <v>1275</v>
      </c>
      <c r="H11" s="57">
        <f>'（三）基础数据表3_管理成本数据表'!$D$8*'（四） 行政后勤管理成本一次分摊'!E11</f>
        <v>2550</v>
      </c>
      <c r="I11" s="56">
        <f>'（三）基础数据表3_管理成本数据表'!$D$9*'（四） 行政后勤管理成本一次分摊'!E11</f>
        <v>2125</v>
      </c>
      <c r="J11" s="57">
        <f>'（三）基础数据表3_管理成本数据表'!$D$4*E11</f>
        <v>850</v>
      </c>
      <c r="K11" s="57">
        <f>'（三）基础数据表3_管理成本数据表'!$D$5*'（四） 行政后勤管理成本一次分摊'!E11</f>
        <v>935</v>
      </c>
      <c r="L11" s="57">
        <f>'（三）基础数据表3_管理成本数据表'!$D$10*'（四） 行政后勤管理成本一次分摊'!E11</f>
        <v>0</v>
      </c>
      <c r="M11" s="52">
        <f t="shared" si="0"/>
        <v>9435</v>
      </c>
    </row>
    <row r="12" spans="1:13" ht="14.1" customHeight="1" x14ac:dyDescent="0.15">
      <c r="A12" s="32">
        <v>2023</v>
      </c>
      <c r="B12" s="32">
        <v>1</v>
      </c>
      <c r="C12" s="36" t="s">
        <v>71</v>
      </c>
      <c r="D12" s="36" t="s">
        <v>147</v>
      </c>
      <c r="E12" s="55">
        <f>'（一）基础数据表1_业务科室及项目成本人工时累计数 '!D14</f>
        <v>8.2500000000000004E-2</v>
      </c>
      <c r="F12" s="56">
        <f>'（三）基础数据表3_管理成本数据表'!$D$6*'（四） 行政后勤管理成本一次分摊'!E12</f>
        <v>1650</v>
      </c>
      <c r="G12" s="56">
        <f>'（三）基础数据表3_管理成本数据表'!$D$7*'（四） 行政后勤管理成本一次分摊'!E12</f>
        <v>1237.5</v>
      </c>
      <c r="H12" s="57">
        <f>'（三）基础数据表3_管理成本数据表'!$D$8*'（四） 行政后勤管理成本一次分摊'!E12</f>
        <v>2475</v>
      </c>
      <c r="I12" s="56">
        <f>'（三）基础数据表3_管理成本数据表'!$D$9*'（四） 行政后勤管理成本一次分摊'!E12</f>
        <v>2062.5</v>
      </c>
      <c r="J12" s="57">
        <f>'（三）基础数据表3_管理成本数据表'!$D$4*E12</f>
        <v>825</v>
      </c>
      <c r="K12" s="57">
        <f>'（三）基础数据表3_管理成本数据表'!$D$5*'（四） 行政后勤管理成本一次分摊'!E12</f>
        <v>907.5</v>
      </c>
      <c r="L12" s="57">
        <f>'（三）基础数据表3_管理成本数据表'!$D$10*'（四） 行政后勤管理成本一次分摊'!E12</f>
        <v>0</v>
      </c>
      <c r="M12" s="52">
        <f t="shared" si="0"/>
        <v>9157.5</v>
      </c>
    </row>
    <row r="13" spans="1:13" ht="14.1" customHeight="1" x14ac:dyDescent="0.15">
      <c r="A13" s="32">
        <v>2023</v>
      </c>
      <c r="B13" s="32">
        <v>1</v>
      </c>
      <c r="C13" s="36" t="s">
        <v>72</v>
      </c>
      <c r="D13" s="36" t="s">
        <v>147</v>
      </c>
      <c r="E13" s="55">
        <f>'（一）基础数据表1_业务科室及项目成本人工时累计数 '!D15</f>
        <v>8.72E-2</v>
      </c>
      <c r="F13" s="56">
        <f>'（三）基础数据表3_管理成本数据表'!$D$6*'（四） 行政后勤管理成本一次分摊'!E13</f>
        <v>1744</v>
      </c>
      <c r="G13" s="56">
        <f>'（三）基础数据表3_管理成本数据表'!$D$7*'（四） 行政后勤管理成本一次分摊'!E13</f>
        <v>1308</v>
      </c>
      <c r="H13" s="57">
        <f>'（三）基础数据表3_管理成本数据表'!$D$8*'（四） 行政后勤管理成本一次分摊'!E13</f>
        <v>2616</v>
      </c>
      <c r="I13" s="56">
        <f>'（三）基础数据表3_管理成本数据表'!$D$9*'（四） 行政后勤管理成本一次分摊'!E13</f>
        <v>2180</v>
      </c>
      <c r="J13" s="57">
        <f>'（三）基础数据表3_管理成本数据表'!$D$4*E13</f>
        <v>872</v>
      </c>
      <c r="K13" s="57">
        <f>'（三）基础数据表3_管理成本数据表'!$D$5*'（四） 行政后勤管理成本一次分摊'!E13</f>
        <v>959.2</v>
      </c>
      <c r="L13" s="57">
        <f>'（三）基础数据表3_管理成本数据表'!$D$10*'（四） 行政后勤管理成本一次分摊'!E13</f>
        <v>0</v>
      </c>
      <c r="M13" s="52">
        <f t="shared" si="0"/>
        <v>9679.2000000000007</v>
      </c>
    </row>
    <row r="14" spans="1:13" ht="14.1" customHeight="1" x14ac:dyDescent="0.15">
      <c r="A14" s="32">
        <v>2023</v>
      </c>
      <c r="B14" s="32">
        <v>2</v>
      </c>
      <c r="C14" s="36" t="s">
        <v>36</v>
      </c>
      <c r="D14" s="36" t="s">
        <v>82</v>
      </c>
      <c r="E14" s="55">
        <f>'（一）基础数据表1_业务科室及项目成本人工时累计数 '!D17</f>
        <v>0.2049</v>
      </c>
      <c r="F14" s="56">
        <f>'（三）基础数据表3_管理成本数据表'!$D$13*'（四） 行政后勤管理成本一次分摊'!E14</f>
        <v>0</v>
      </c>
      <c r="G14" s="56">
        <f>'（三）基础数据表3_管理成本数据表'!$D$14*'（四） 行政后勤管理成本一次分摊'!E14</f>
        <v>0</v>
      </c>
      <c r="H14" s="57">
        <f>'（三）基础数据表3_管理成本数据表'!$D$15*'（四） 行政后勤管理成本一次分摊'!E14</f>
        <v>0</v>
      </c>
      <c r="I14" s="56">
        <f>'（三）基础数据表3_管理成本数据表'!$D$16*'（四） 行政后勤管理成本一次分摊'!E14</f>
        <v>0</v>
      </c>
      <c r="J14" s="57">
        <f>'（三）基础数据表3_管理成本数据表'!$D$11*E14</f>
        <v>0</v>
      </c>
      <c r="K14" s="57">
        <f>'（三）基础数据表3_管理成本数据表'!$D$12*'（四） 行政后勤管理成本一次分摊'!E14</f>
        <v>0</v>
      </c>
      <c r="L14" s="57">
        <f>'（三）基础数据表3_管理成本数据表'!$D$17*'（四） 行政后勤管理成本一次分摊'!E14</f>
        <v>0</v>
      </c>
      <c r="M14" s="52">
        <f t="shared" si="0"/>
        <v>0</v>
      </c>
    </row>
    <row r="15" spans="1:13" ht="14.1" customHeight="1" x14ac:dyDescent="0.15">
      <c r="A15" s="32">
        <v>2023</v>
      </c>
      <c r="B15" s="32">
        <v>2</v>
      </c>
      <c r="C15" s="36" t="s">
        <v>38</v>
      </c>
      <c r="D15" s="36" t="s">
        <v>82</v>
      </c>
      <c r="E15" s="55">
        <f>'（一）基础数据表1_业务科室及项目成本人工时累计数 '!D18</f>
        <v>0.21759999999999999</v>
      </c>
      <c r="F15" s="56">
        <f>'（三）基础数据表3_管理成本数据表'!$D$13*'（四） 行政后勤管理成本一次分摊'!E15</f>
        <v>0</v>
      </c>
      <c r="G15" s="56">
        <f>'（三）基础数据表3_管理成本数据表'!$D$14*'（四） 行政后勤管理成本一次分摊'!E15</f>
        <v>0</v>
      </c>
      <c r="H15" s="57">
        <f>'（三）基础数据表3_管理成本数据表'!$D$15*'（四） 行政后勤管理成本一次分摊'!E15</f>
        <v>0</v>
      </c>
      <c r="I15" s="56">
        <f>'（三）基础数据表3_管理成本数据表'!$D$16*'（四） 行政后勤管理成本一次分摊'!E15</f>
        <v>0</v>
      </c>
      <c r="J15" s="57">
        <f>'（三）基础数据表3_管理成本数据表'!$D$11*E15</f>
        <v>0</v>
      </c>
      <c r="K15" s="57">
        <f>'（三）基础数据表3_管理成本数据表'!$D$12*'（四） 行政后勤管理成本一次分摊'!E15</f>
        <v>0</v>
      </c>
      <c r="L15" s="57">
        <f>'（三）基础数据表3_管理成本数据表'!$D$17*'（四） 行政后勤管理成本一次分摊'!E15</f>
        <v>0</v>
      </c>
      <c r="M15" s="52">
        <f t="shared" si="0"/>
        <v>0</v>
      </c>
    </row>
    <row r="16" spans="1:13" ht="14.1" customHeight="1" x14ac:dyDescent="0.15">
      <c r="A16" s="32">
        <v>2023</v>
      </c>
      <c r="B16" s="32">
        <v>2</v>
      </c>
      <c r="C16" s="40" t="s">
        <v>80</v>
      </c>
      <c r="D16" s="36" t="s">
        <v>82</v>
      </c>
      <c r="E16" s="55">
        <f>'（一）基础数据表1_业务科室及项目成本人工时累计数 '!D19</f>
        <v>7.4999999999999997E-2</v>
      </c>
      <c r="F16" s="56">
        <f>'（三）基础数据表3_管理成本数据表'!$D$13*'（四） 行政后勤管理成本一次分摊'!E16</f>
        <v>0</v>
      </c>
      <c r="G16" s="56">
        <f>'（三）基础数据表3_管理成本数据表'!$D$14*'（四） 行政后勤管理成本一次分摊'!E16</f>
        <v>0</v>
      </c>
      <c r="H16" s="57">
        <f>'（三）基础数据表3_管理成本数据表'!$D$15*'（四） 行政后勤管理成本一次分摊'!E16</f>
        <v>0</v>
      </c>
      <c r="I16" s="56">
        <f>'（三）基础数据表3_管理成本数据表'!$D$16*'（四） 行政后勤管理成本一次分摊'!E16</f>
        <v>0</v>
      </c>
      <c r="J16" s="57">
        <f>'（三）基础数据表3_管理成本数据表'!$D$11*E16</f>
        <v>0</v>
      </c>
      <c r="K16" s="57">
        <f>'（三）基础数据表3_管理成本数据表'!$D$12*'（四） 行政后勤管理成本一次分摊'!E16</f>
        <v>0</v>
      </c>
      <c r="L16" s="57">
        <f>'（三）基础数据表3_管理成本数据表'!$D$17*'（四） 行政后勤管理成本一次分摊'!E16</f>
        <v>0</v>
      </c>
      <c r="M16" s="52">
        <f t="shared" si="0"/>
        <v>0</v>
      </c>
    </row>
    <row r="17" spans="1:13" ht="14.1" customHeight="1" x14ac:dyDescent="0.15">
      <c r="A17" s="32">
        <v>2023</v>
      </c>
      <c r="B17" s="32">
        <v>2</v>
      </c>
      <c r="C17" s="36" t="s">
        <v>41</v>
      </c>
      <c r="D17" s="36" t="s">
        <v>82</v>
      </c>
      <c r="E17" s="55">
        <f>'（一）基础数据表1_业务科室及项目成本人工时累计数 '!D20</f>
        <v>7.4899999999999994E-2</v>
      </c>
      <c r="F17" s="56">
        <f>'（三）基础数据表3_管理成本数据表'!$D$13*'（四） 行政后勤管理成本一次分摊'!E17</f>
        <v>0</v>
      </c>
      <c r="G17" s="56">
        <f>'（三）基础数据表3_管理成本数据表'!$D$14*'（四） 行政后勤管理成本一次分摊'!E17</f>
        <v>0</v>
      </c>
      <c r="H17" s="57">
        <f>'（三）基础数据表3_管理成本数据表'!$D$15*'（四） 行政后勤管理成本一次分摊'!E17</f>
        <v>0</v>
      </c>
      <c r="I17" s="56">
        <f>'（三）基础数据表3_管理成本数据表'!$D$16*'（四） 行政后勤管理成本一次分摊'!E17</f>
        <v>0</v>
      </c>
      <c r="J17" s="57">
        <f>'（三）基础数据表3_管理成本数据表'!$D$11*E17</f>
        <v>0</v>
      </c>
      <c r="K17" s="57">
        <f>'（三）基础数据表3_管理成本数据表'!$D$12*'（四） 行政后勤管理成本一次分摊'!E17</f>
        <v>0</v>
      </c>
      <c r="L17" s="57">
        <f>'（三）基础数据表3_管理成本数据表'!$D$17*'（四） 行政后勤管理成本一次分摊'!E17</f>
        <v>0</v>
      </c>
      <c r="M17" s="52">
        <f t="shared" si="0"/>
        <v>0</v>
      </c>
    </row>
    <row r="18" spans="1:13" ht="14.1" customHeight="1" x14ac:dyDescent="0.15">
      <c r="A18" s="32">
        <v>2023</v>
      </c>
      <c r="B18" s="32">
        <v>2</v>
      </c>
      <c r="C18" s="36" t="s">
        <v>42</v>
      </c>
      <c r="D18" s="36" t="s">
        <v>82</v>
      </c>
      <c r="E18" s="55">
        <f>'（一）基础数据表1_业务科室及项目成本人工时累计数 '!D21</f>
        <v>6.1499999999999999E-2</v>
      </c>
      <c r="F18" s="56">
        <f>'（三）基础数据表3_管理成本数据表'!$D$13*'（四） 行政后勤管理成本一次分摊'!E18</f>
        <v>0</v>
      </c>
      <c r="G18" s="56">
        <f>'（三）基础数据表3_管理成本数据表'!$D$14*'（四） 行政后勤管理成本一次分摊'!E18</f>
        <v>0</v>
      </c>
      <c r="H18" s="57">
        <f>'（三）基础数据表3_管理成本数据表'!$D$15*'（四） 行政后勤管理成本一次分摊'!E18</f>
        <v>0</v>
      </c>
      <c r="I18" s="56">
        <f>'（三）基础数据表3_管理成本数据表'!$D$16*'（四） 行政后勤管理成本一次分摊'!E18</f>
        <v>0</v>
      </c>
      <c r="J18" s="57">
        <f>'（三）基础数据表3_管理成本数据表'!$D$11*E18</f>
        <v>0</v>
      </c>
      <c r="K18" s="57">
        <f>'（三）基础数据表3_管理成本数据表'!$D$12*'（四） 行政后勤管理成本一次分摊'!E18</f>
        <v>0</v>
      </c>
      <c r="L18" s="57">
        <f>'（三）基础数据表3_管理成本数据表'!$D$17*'（四） 行政后勤管理成本一次分摊'!E18</f>
        <v>0</v>
      </c>
      <c r="M18" s="52">
        <f t="shared" si="0"/>
        <v>0</v>
      </c>
    </row>
    <row r="19" spans="1:13" ht="14.1" customHeight="1" x14ac:dyDescent="0.15">
      <c r="A19" s="32">
        <v>2023</v>
      </c>
      <c r="B19" s="32">
        <v>2</v>
      </c>
      <c r="C19" s="36" t="s">
        <v>43</v>
      </c>
      <c r="D19" s="36" t="s">
        <v>82</v>
      </c>
      <c r="E19" s="55">
        <f>'（一）基础数据表1_业务科室及项目成本人工时累计数 '!D22</f>
        <v>7.4700000000000003E-2</v>
      </c>
      <c r="F19" s="56">
        <f>'（三）基础数据表3_管理成本数据表'!$D$13*'（四） 行政后勤管理成本一次分摊'!E19</f>
        <v>0</v>
      </c>
      <c r="G19" s="56">
        <f>'（三）基础数据表3_管理成本数据表'!$D$14*'（四） 行政后勤管理成本一次分摊'!E19</f>
        <v>0</v>
      </c>
      <c r="H19" s="57">
        <f>'（三）基础数据表3_管理成本数据表'!$D$15*'（四） 行政后勤管理成本一次分摊'!E19</f>
        <v>0</v>
      </c>
      <c r="I19" s="56">
        <f>'（三）基础数据表3_管理成本数据表'!$D$16*'（四） 行政后勤管理成本一次分摊'!E19</f>
        <v>0</v>
      </c>
      <c r="J19" s="57">
        <f>'（三）基础数据表3_管理成本数据表'!$D$11*E19</f>
        <v>0</v>
      </c>
      <c r="K19" s="57">
        <f>'（三）基础数据表3_管理成本数据表'!$D$12*'（四） 行政后勤管理成本一次分摊'!E19</f>
        <v>0</v>
      </c>
      <c r="L19" s="57">
        <f>'（三）基础数据表3_管理成本数据表'!$D$17*'（四） 行政后勤管理成本一次分摊'!E19</f>
        <v>0</v>
      </c>
      <c r="M19" s="52">
        <f t="shared" si="0"/>
        <v>0</v>
      </c>
    </row>
    <row r="20" spans="1:13" ht="14.1" customHeight="1" x14ac:dyDescent="0.15">
      <c r="A20" s="32">
        <v>2023</v>
      </c>
      <c r="B20" s="32">
        <v>2</v>
      </c>
      <c r="C20" s="36" t="s">
        <v>37</v>
      </c>
      <c r="D20" s="36" t="s">
        <v>82</v>
      </c>
      <c r="E20" s="55">
        <f>'（一）基础数据表1_业务科室及项目成本人工时累计数 '!D23</f>
        <v>7.1599999999999997E-2</v>
      </c>
      <c r="F20" s="56">
        <f>'（三）基础数据表3_管理成本数据表'!$D$13*'（四） 行政后勤管理成本一次分摊'!E20</f>
        <v>0</v>
      </c>
      <c r="G20" s="56">
        <f>'（三）基础数据表3_管理成本数据表'!$D$14*'（四） 行政后勤管理成本一次分摊'!E20</f>
        <v>0</v>
      </c>
      <c r="H20" s="57">
        <f>'（三）基础数据表3_管理成本数据表'!$D$15*'（四） 行政后勤管理成本一次分摊'!E20</f>
        <v>0</v>
      </c>
      <c r="I20" s="56">
        <f>'（三）基础数据表3_管理成本数据表'!$D$16*'（四） 行政后勤管理成本一次分摊'!E20</f>
        <v>0</v>
      </c>
      <c r="J20" s="57">
        <f>'（三）基础数据表3_管理成本数据表'!$D$11*E20</f>
        <v>0</v>
      </c>
      <c r="K20" s="57">
        <f>'（三）基础数据表3_管理成本数据表'!$D$12*'（四） 行政后勤管理成本一次分摊'!E20</f>
        <v>0</v>
      </c>
      <c r="L20" s="57">
        <f>'（三）基础数据表3_管理成本数据表'!$D$17*'（四） 行政后勤管理成本一次分摊'!E20</f>
        <v>0</v>
      </c>
      <c r="M20" s="52">
        <f t="shared" si="0"/>
        <v>0</v>
      </c>
    </row>
    <row r="21" spans="1:13" ht="14.1" customHeight="1" x14ac:dyDescent="0.15">
      <c r="A21" s="32">
        <v>2023</v>
      </c>
      <c r="B21" s="32">
        <v>2</v>
      </c>
      <c r="C21" s="36" t="s">
        <v>39</v>
      </c>
      <c r="D21" s="36" t="s">
        <v>82</v>
      </c>
      <c r="E21" s="55">
        <f>'（一）基础数据表1_业务科室及项目成本人工时累计数 '!D24</f>
        <v>7.3300000000000004E-2</v>
      </c>
      <c r="F21" s="56">
        <f>'（三）基础数据表3_管理成本数据表'!$D$13*'（四） 行政后勤管理成本一次分摊'!E21</f>
        <v>0</v>
      </c>
      <c r="G21" s="56">
        <f>'（三）基础数据表3_管理成本数据表'!$D$14*'（四） 行政后勤管理成本一次分摊'!E21</f>
        <v>0</v>
      </c>
      <c r="H21" s="57">
        <f>'（三）基础数据表3_管理成本数据表'!$D$15*'（四） 行政后勤管理成本一次分摊'!E21</f>
        <v>0</v>
      </c>
      <c r="I21" s="56">
        <f>'（三）基础数据表3_管理成本数据表'!$D$16*'（四） 行政后勤管理成本一次分摊'!E21</f>
        <v>0</v>
      </c>
      <c r="J21" s="57">
        <f>'（三）基础数据表3_管理成本数据表'!$D$11*E21</f>
        <v>0</v>
      </c>
      <c r="K21" s="57">
        <f>'（三）基础数据表3_管理成本数据表'!$D$12*'（四） 行政后勤管理成本一次分摊'!E21</f>
        <v>0</v>
      </c>
      <c r="L21" s="57">
        <f>'（三）基础数据表3_管理成本数据表'!$D$17*'（四） 行政后勤管理成本一次分摊'!E21</f>
        <v>0</v>
      </c>
      <c r="M21" s="52">
        <f t="shared" si="0"/>
        <v>0</v>
      </c>
    </row>
    <row r="22" spans="1:13" ht="14.1" customHeight="1" x14ac:dyDescent="0.15">
      <c r="A22" s="32">
        <v>2023</v>
      </c>
      <c r="B22" s="32">
        <v>2</v>
      </c>
      <c r="C22" s="36" t="s">
        <v>71</v>
      </c>
      <c r="D22" s="36" t="s">
        <v>147</v>
      </c>
      <c r="E22" s="55">
        <f>'（一）基础数据表1_业务科室及项目成本人工时累计数 '!D25</f>
        <v>7.1099999999999997E-2</v>
      </c>
      <c r="F22" s="56">
        <f>'（三）基础数据表3_管理成本数据表'!$D$13*'（四） 行政后勤管理成本一次分摊'!E22</f>
        <v>0</v>
      </c>
      <c r="G22" s="56">
        <f>'（三）基础数据表3_管理成本数据表'!$D$14*'（四） 行政后勤管理成本一次分摊'!E22</f>
        <v>0</v>
      </c>
      <c r="H22" s="57">
        <f>'（三）基础数据表3_管理成本数据表'!$D$15*'（四） 行政后勤管理成本一次分摊'!E22</f>
        <v>0</v>
      </c>
      <c r="I22" s="56">
        <f>'（三）基础数据表3_管理成本数据表'!$D$16*'（四） 行政后勤管理成本一次分摊'!E22</f>
        <v>0</v>
      </c>
      <c r="J22" s="57">
        <f>'（三）基础数据表3_管理成本数据表'!$D$11*E22</f>
        <v>0</v>
      </c>
      <c r="K22" s="57">
        <f>'（三）基础数据表3_管理成本数据表'!$D$12*'（四） 行政后勤管理成本一次分摊'!E22</f>
        <v>0</v>
      </c>
      <c r="L22" s="57">
        <f>'（三）基础数据表3_管理成本数据表'!$D$17*'（四） 行政后勤管理成本一次分摊'!E22</f>
        <v>0</v>
      </c>
      <c r="M22" s="52">
        <f t="shared" si="0"/>
        <v>0</v>
      </c>
    </row>
    <row r="23" spans="1:13" ht="14.1" customHeight="1" x14ac:dyDescent="0.15">
      <c r="A23" s="32">
        <v>2023</v>
      </c>
      <c r="B23" s="32">
        <v>2</v>
      </c>
      <c r="C23" s="36" t="s">
        <v>72</v>
      </c>
      <c r="D23" s="36" t="s">
        <v>147</v>
      </c>
      <c r="E23" s="55">
        <f>'（一）基础数据表1_业务科室及项目成本人工时累计数 '!D26</f>
        <v>7.5200000000000003E-2</v>
      </c>
      <c r="F23" s="56">
        <f>'（三）基础数据表3_管理成本数据表'!$D$13*'（四） 行政后勤管理成本一次分摊'!E23</f>
        <v>0</v>
      </c>
      <c r="G23" s="56">
        <f>'（三）基础数据表3_管理成本数据表'!$D$14*'（四） 行政后勤管理成本一次分摊'!E23</f>
        <v>0</v>
      </c>
      <c r="H23" s="57">
        <f>'（三）基础数据表3_管理成本数据表'!$D$15*'（四） 行政后勤管理成本一次分摊'!E23</f>
        <v>0</v>
      </c>
      <c r="I23" s="56">
        <f>'（三）基础数据表3_管理成本数据表'!$D$16*'（四） 行政后勤管理成本一次分摊'!E23</f>
        <v>0</v>
      </c>
      <c r="J23" s="57">
        <f>'（三）基础数据表3_管理成本数据表'!$D$11*E23</f>
        <v>0</v>
      </c>
      <c r="K23" s="57">
        <f>'（三）基础数据表3_管理成本数据表'!$D$12*'（四） 行政后勤管理成本一次分摊'!E23</f>
        <v>0</v>
      </c>
      <c r="L23" s="57">
        <f>'（三）基础数据表3_管理成本数据表'!$D$17*'（四） 行政后勤管理成本一次分摊'!E23</f>
        <v>0</v>
      </c>
      <c r="M23" s="52">
        <f t="shared" si="0"/>
        <v>0</v>
      </c>
    </row>
    <row r="24" spans="1:13" ht="14.1" customHeight="1" x14ac:dyDescent="0.15">
      <c r="A24" s="32">
        <v>2023</v>
      </c>
      <c r="B24" s="32">
        <v>3</v>
      </c>
      <c r="C24" s="36" t="s">
        <v>36</v>
      </c>
      <c r="D24" s="36" t="s">
        <v>82</v>
      </c>
      <c r="E24" s="55">
        <f>'（一）基础数据表1_业务科室及项目成本人工时累计数 '!D28</f>
        <v>0.2049</v>
      </c>
      <c r="F24" s="56">
        <f>'（三）基础数据表3_管理成本数据表'!$D$20*'（四） 行政后勤管理成本一次分摊'!E24</f>
        <v>0</v>
      </c>
      <c r="G24" s="56">
        <f>'（三）基础数据表3_管理成本数据表'!$D$21*'（四） 行政后勤管理成本一次分摊'!E24</f>
        <v>0</v>
      </c>
      <c r="H24" s="57">
        <f>'（三）基础数据表3_管理成本数据表'!$D$22*'（四） 行政后勤管理成本一次分摊'!E24</f>
        <v>0</v>
      </c>
      <c r="I24" s="56">
        <f>'（三）基础数据表3_管理成本数据表'!$D$23*'（四） 行政后勤管理成本一次分摊'!E24</f>
        <v>0</v>
      </c>
      <c r="J24" s="57">
        <f>'（三）基础数据表3_管理成本数据表'!$D$18*E24</f>
        <v>0</v>
      </c>
      <c r="K24" s="57">
        <f>'（三）基础数据表3_管理成本数据表'!$D$19*'（四） 行政后勤管理成本一次分摊'!E24</f>
        <v>0</v>
      </c>
      <c r="L24" s="57">
        <f>'（三）基础数据表3_管理成本数据表'!$D$24*'（四） 行政后勤管理成本一次分摊'!E24</f>
        <v>0</v>
      </c>
      <c r="M24" s="52">
        <f t="shared" si="0"/>
        <v>0</v>
      </c>
    </row>
    <row r="25" spans="1:13" ht="14.1" customHeight="1" x14ac:dyDescent="0.15">
      <c r="A25" s="32">
        <v>2023</v>
      </c>
      <c r="B25" s="32">
        <v>3</v>
      </c>
      <c r="C25" s="36" t="s">
        <v>38</v>
      </c>
      <c r="D25" s="36" t="s">
        <v>82</v>
      </c>
      <c r="E25" s="55">
        <f>'（一）基础数据表1_业务科室及项目成本人工时累计数 '!D29</f>
        <v>0.21759999999999999</v>
      </c>
      <c r="F25" s="56">
        <f>'（三）基础数据表3_管理成本数据表'!$D$20*'（四） 行政后勤管理成本一次分摊'!E25</f>
        <v>0</v>
      </c>
      <c r="G25" s="56">
        <f>'（三）基础数据表3_管理成本数据表'!$D$21*'（四） 行政后勤管理成本一次分摊'!E25</f>
        <v>0</v>
      </c>
      <c r="H25" s="57">
        <f>'（三）基础数据表3_管理成本数据表'!$D$22*'（四） 行政后勤管理成本一次分摊'!E25</f>
        <v>0</v>
      </c>
      <c r="I25" s="56">
        <f>'（三）基础数据表3_管理成本数据表'!$D$23*'（四） 行政后勤管理成本一次分摊'!E25</f>
        <v>0</v>
      </c>
      <c r="J25" s="57">
        <f>'（三）基础数据表3_管理成本数据表'!$D$18*E25</f>
        <v>0</v>
      </c>
      <c r="K25" s="57">
        <f>'（三）基础数据表3_管理成本数据表'!$D$19*'（四） 行政后勤管理成本一次分摊'!E25</f>
        <v>0</v>
      </c>
      <c r="L25" s="57">
        <f>'（三）基础数据表3_管理成本数据表'!$D$24*'（四） 行政后勤管理成本一次分摊'!E25</f>
        <v>0</v>
      </c>
      <c r="M25" s="52">
        <f t="shared" si="0"/>
        <v>0</v>
      </c>
    </row>
    <row r="26" spans="1:13" ht="14.1" customHeight="1" x14ac:dyDescent="0.15">
      <c r="A26" s="32">
        <v>2023</v>
      </c>
      <c r="B26" s="32">
        <v>3</v>
      </c>
      <c r="C26" s="40" t="s">
        <v>80</v>
      </c>
      <c r="D26" s="36" t="s">
        <v>82</v>
      </c>
      <c r="E26" s="55">
        <f>'（一）基础数据表1_业务科室及项目成本人工时累计数 '!D30</f>
        <v>7.4999999999999997E-2</v>
      </c>
      <c r="F26" s="56">
        <f>'（三）基础数据表3_管理成本数据表'!$D$20*'（四） 行政后勤管理成本一次分摊'!E26</f>
        <v>0</v>
      </c>
      <c r="G26" s="56">
        <f>'（三）基础数据表3_管理成本数据表'!$D$21*'（四） 行政后勤管理成本一次分摊'!E26</f>
        <v>0</v>
      </c>
      <c r="H26" s="57">
        <f>'（三）基础数据表3_管理成本数据表'!$D$22*'（四） 行政后勤管理成本一次分摊'!E26</f>
        <v>0</v>
      </c>
      <c r="I26" s="56">
        <f>'（三）基础数据表3_管理成本数据表'!$D$23*'（四） 行政后勤管理成本一次分摊'!E26</f>
        <v>0</v>
      </c>
      <c r="J26" s="57">
        <f>'（三）基础数据表3_管理成本数据表'!$D$18*E26</f>
        <v>0</v>
      </c>
      <c r="K26" s="57">
        <f>'（三）基础数据表3_管理成本数据表'!$D$19*'（四） 行政后勤管理成本一次分摊'!E26</f>
        <v>0</v>
      </c>
      <c r="L26" s="57">
        <f>'（三）基础数据表3_管理成本数据表'!$D$24*'（四） 行政后勤管理成本一次分摊'!E26</f>
        <v>0</v>
      </c>
      <c r="M26" s="52">
        <f t="shared" si="0"/>
        <v>0</v>
      </c>
    </row>
    <row r="27" spans="1:13" ht="14.1" customHeight="1" x14ac:dyDescent="0.15">
      <c r="A27" s="32">
        <v>2023</v>
      </c>
      <c r="B27" s="32">
        <v>3</v>
      </c>
      <c r="C27" s="36" t="s">
        <v>41</v>
      </c>
      <c r="D27" s="36" t="s">
        <v>82</v>
      </c>
      <c r="E27" s="55">
        <f>'（一）基础数据表1_业务科室及项目成本人工时累计数 '!D31</f>
        <v>7.4899999999999994E-2</v>
      </c>
      <c r="F27" s="56">
        <f>'（三）基础数据表3_管理成本数据表'!$D$20*'（四） 行政后勤管理成本一次分摊'!E27</f>
        <v>0</v>
      </c>
      <c r="G27" s="56">
        <f>'（三）基础数据表3_管理成本数据表'!$D$21*'（四） 行政后勤管理成本一次分摊'!E27</f>
        <v>0</v>
      </c>
      <c r="H27" s="57">
        <f>'（三）基础数据表3_管理成本数据表'!$D$22*'（四） 行政后勤管理成本一次分摊'!E27</f>
        <v>0</v>
      </c>
      <c r="I27" s="56">
        <f>'（三）基础数据表3_管理成本数据表'!$D$23*'（四） 行政后勤管理成本一次分摊'!E27</f>
        <v>0</v>
      </c>
      <c r="J27" s="57">
        <f>'（三）基础数据表3_管理成本数据表'!$D$18*E27</f>
        <v>0</v>
      </c>
      <c r="K27" s="57">
        <f>'（三）基础数据表3_管理成本数据表'!$D$19*'（四） 行政后勤管理成本一次分摊'!E27</f>
        <v>0</v>
      </c>
      <c r="L27" s="57">
        <f>'（三）基础数据表3_管理成本数据表'!$D$24*'（四） 行政后勤管理成本一次分摊'!E27</f>
        <v>0</v>
      </c>
      <c r="M27" s="52">
        <f t="shared" si="0"/>
        <v>0</v>
      </c>
    </row>
    <row r="28" spans="1:13" ht="14.1" customHeight="1" x14ac:dyDescent="0.15">
      <c r="A28" s="32">
        <v>2023</v>
      </c>
      <c r="B28" s="32">
        <v>3</v>
      </c>
      <c r="C28" s="36" t="s">
        <v>42</v>
      </c>
      <c r="D28" s="36" t="s">
        <v>82</v>
      </c>
      <c r="E28" s="55">
        <f>'（一）基础数据表1_业务科室及项目成本人工时累计数 '!D32</f>
        <v>6.1499999999999999E-2</v>
      </c>
      <c r="F28" s="56">
        <f>'（三）基础数据表3_管理成本数据表'!$D$20*'（四） 行政后勤管理成本一次分摊'!E28</f>
        <v>0</v>
      </c>
      <c r="G28" s="56">
        <f>'（三）基础数据表3_管理成本数据表'!$D$21*'（四） 行政后勤管理成本一次分摊'!E28</f>
        <v>0</v>
      </c>
      <c r="H28" s="57">
        <f>'（三）基础数据表3_管理成本数据表'!$D$22*'（四） 行政后勤管理成本一次分摊'!E28</f>
        <v>0</v>
      </c>
      <c r="I28" s="56">
        <f>'（三）基础数据表3_管理成本数据表'!$D$23*'（四） 行政后勤管理成本一次分摊'!E28</f>
        <v>0</v>
      </c>
      <c r="J28" s="57">
        <f>'（三）基础数据表3_管理成本数据表'!$D$18*E28</f>
        <v>0</v>
      </c>
      <c r="K28" s="57">
        <f>'（三）基础数据表3_管理成本数据表'!$D$19*'（四） 行政后勤管理成本一次分摊'!E28</f>
        <v>0</v>
      </c>
      <c r="L28" s="57">
        <f>'（三）基础数据表3_管理成本数据表'!$D$24*'（四） 行政后勤管理成本一次分摊'!E28</f>
        <v>0</v>
      </c>
      <c r="M28" s="52">
        <f t="shared" si="0"/>
        <v>0</v>
      </c>
    </row>
    <row r="29" spans="1:13" ht="14.1" customHeight="1" x14ac:dyDescent="0.15">
      <c r="A29" s="32">
        <v>2023</v>
      </c>
      <c r="B29" s="32">
        <v>3</v>
      </c>
      <c r="C29" s="36" t="s">
        <v>43</v>
      </c>
      <c r="D29" s="36" t="s">
        <v>82</v>
      </c>
      <c r="E29" s="55">
        <f>'（一）基础数据表1_业务科室及项目成本人工时累计数 '!D33</f>
        <v>7.4700000000000003E-2</v>
      </c>
      <c r="F29" s="56">
        <f>'（三）基础数据表3_管理成本数据表'!$D$20*'（四） 行政后勤管理成本一次分摊'!E29</f>
        <v>0</v>
      </c>
      <c r="G29" s="56">
        <f>'（三）基础数据表3_管理成本数据表'!$D$21*'（四） 行政后勤管理成本一次分摊'!E29</f>
        <v>0</v>
      </c>
      <c r="H29" s="57">
        <f>'（三）基础数据表3_管理成本数据表'!$D$22*'（四） 行政后勤管理成本一次分摊'!E29</f>
        <v>0</v>
      </c>
      <c r="I29" s="56">
        <f>'（三）基础数据表3_管理成本数据表'!$D$23*'（四） 行政后勤管理成本一次分摊'!E29</f>
        <v>0</v>
      </c>
      <c r="J29" s="57">
        <f>'（三）基础数据表3_管理成本数据表'!$D$18*E29</f>
        <v>0</v>
      </c>
      <c r="K29" s="57">
        <f>'（三）基础数据表3_管理成本数据表'!$D$19*'（四） 行政后勤管理成本一次分摊'!E29</f>
        <v>0</v>
      </c>
      <c r="L29" s="57">
        <f>'（三）基础数据表3_管理成本数据表'!$D$24*'（四） 行政后勤管理成本一次分摊'!E29</f>
        <v>0</v>
      </c>
      <c r="M29" s="52">
        <f t="shared" si="0"/>
        <v>0</v>
      </c>
    </row>
    <row r="30" spans="1:13" ht="14.1" customHeight="1" x14ac:dyDescent="0.15">
      <c r="A30" s="32">
        <v>2023</v>
      </c>
      <c r="B30" s="32">
        <v>3</v>
      </c>
      <c r="C30" s="36" t="s">
        <v>37</v>
      </c>
      <c r="D30" s="36" t="s">
        <v>82</v>
      </c>
      <c r="E30" s="55">
        <f>'（一）基础数据表1_业务科室及项目成本人工时累计数 '!D34</f>
        <v>7.1599999999999997E-2</v>
      </c>
      <c r="F30" s="56">
        <f>'（三）基础数据表3_管理成本数据表'!$D$20*'（四） 行政后勤管理成本一次分摊'!E30</f>
        <v>0</v>
      </c>
      <c r="G30" s="56">
        <f>'（三）基础数据表3_管理成本数据表'!$D$21*'（四） 行政后勤管理成本一次分摊'!E30</f>
        <v>0</v>
      </c>
      <c r="H30" s="57">
        <f>'（三）基础数据表3_管理成本数据表'!$D$22*'（四） 行政后勤管理成本一次分摊'!E30</f>
        <v>0</v>
      </c>
      <c r="I30" s="56">
        <f>'（三）基础数据表3_管理成本数据表'!$D$23*'（四） 行政后勤管理成本一次分摊'!E30</f>
        <v>0</v>
      </c>
      <c r="J30" s="57">
        <f>'（三）基础数据表3_管理成本数据表'!$D$18*E30</f>
        <v>0</v>
      </c>
      <c r="K30" s="57">
        <f>'（三）基础数据表3_管理成本数据表'!$D$19*'（四） 行政后勤管理成本一次分摊'!E30</f>
        <v>0</v>
      </c>
      <c r="L30" s="57">
        <f>'（三）基础数据表3_管理成本数据表'!$D$24*'（四） 行政后勤管理成本一次分摊'!E30</f>
        <v>0</v>
      </c>
      <c r="M30" s="52">
        <f t="shared" si="0"/>
        <v>0</v>
      </c>
    </row>
    <row r="31" spans="1:13" ht="14.1" customHeight="1" x14ac:dyDescent="0.15">
      <c r="A31" s="32">
        <v>2023</v>
      </c>
      <c r="B31" s="32">
        <v>3</v>
      </c>
      <c r="C31" s="36" t="s">
        <v>39</v>
      </c>
      <c r="D31" s="36" t="s">
        <v>82</v>
      </c>
      <c r="E31" s="55">
        <f>'（一）基础数据表1_业务科室及项目成本人工时累计数 '!D35</f>
        <v>7.3300000000000004E-2</v>
      </c>
      <c r="F31" s="56">
        <f>'（三）基础数据表3_管理成本数据表'!$D$20*'（四） 行政后勤管理成本一次分摊'!E31</f>
        <v>0</v>
      </c>
      <c r="G31" s="56">
        <f>'（三）基础数据表3_管理成本数据表'!$D$21*'（四） 行政后勤管理成本一次分摊'!E31</f>
        <v>0</v>
      </c>
      <c r="H31" s="57">
        <f>'（三）基础数据表3_管理成本数据表'!$D$22*'（四） 行政后勤管理成本一次分摊'!E31</f>
        <v>0</v>
      </c>
      <c r="I31" s="56">
        <f>'（三）基础数据表3_管理成本数据表'!$D$23*'（四） 行政后勤管理成本一次分摊'!E31</f>
        <v>0</v>
      </c>
      <c r="J31" s="57">
        <f>'（三）基础数据表3_管理成本数据表'!$D$18*E31</f>
        <v>0</v>
      </c>
      <c r="K31" s="57">
        <f>'（三）基础数据表3_管理成本数据表'!$D$19*'（四） 行政后勤管理成本一次分摊'!E31</f>
        <v>0</v>
      </c>
      <c r="L31" s="57">
        <f>'（三）基础数据表3_管理成本数据表'!$D$24*'（四） 行政后勤管理成本一次分摊'!E31</f>
        <v>0</v>
      </c>
      <c r="M31" s="52">
        <f t="shared" si="0"/>
        <v>0</v>
      </c>
    </row>
    <row r="32" spans="1:13" ht="14.1" customHeight="1" x14ac:dyDescent="0.15">
      <c r="A32" s="32">
        <v>2023</v>
      </c>
      <c r="B32" s="32">
        <v>3</v>
      </c>
      <c r="C32" s="36" t="s">
        <v>71</v>
      </c>
      <c r="D32" s="36" t="s">
        <v>147</v>
      </c>
      <c r="E32" s="55">
        <f>'（一）基础数据表1_业务科室及项目成本人工时累计数 '!D36</f>
        <v>7.1099999999999997E-2</v>
      </c>
      <c r="F32" s="56">
        <f>'（三）基础数据表3_管理成本数据表'!$D$20*'（四） 行政后勤管理成本一次分摊'!E32</f>
        <v>0</v>
      </c>
      <c r="G32" s="56">
        <f>'（三）基础数据表3_管理成本数据表'!$D$21*'（四） 行政后勤管理成本一次分摊'!E32</f>
        <v>0</v>
      </c>
      <c r="H32" s="57">
        <f>'（三）基础数据表3_管理成本数据表'!$D$22*'（四） 行政后勤管理成本一次分摊'!E32</f>
        <v>0</v>
      </c>
      <c r="I32" s="56">
        <f>'（三）基础数据表3_管理成本数据表'!$D$23*'（四） 行政后勤管理成本一次分摊'!E32</f>
        <v>0</v>
      </c>
      <c r="J32" s="57">
        <f>'（三）基础数据表3_管理成本数据表'!$D$18*E32</f>
        <v>0</v>
      </c>
      <c r="K32" s="57">
        <f>'（三）基础数据表3_管理成本数据表'!$D$19*'（四） 行政后勤管理成本一次分摊'!E32</f>
        <v>0</v>
      </c>
      <c r="L32" s="57">
        <f>'（三）基础数据表3_管理成本数据表'!$D$24*'（四） 行政后勤管理成本一次分摊'!E32</f>
        <v>0</v>
      </c>
      <c r="M32" s="52">
        <f t="shared" si="0"/>
        <v>0</v>
      </c>
    </row>
    <row r="33" spans="1:13" ht="14.1" customHeight="1" x14ac:dyDescent="0.15">
      <c r="A33" s="32">
        <v>2023</v>
      </c>
      <c r="B33" s="32">
        <v>3</v>
      </c>
      <c r="C33" s="36" t="s">
        <v>72</v>
      </c>
      <c r="D33" s="36" t="s">
        <v>147</v>
      </c>
      <c r="E33" s="55">
        <f>'（一）基础数据表1_业务科室及项目成本人工时累计数 '!D37</f>
        <v>7.5200000000000003E-2</v>
      </c>
      <c r="F33" s="56">
        <f>'（三）基础数据表3_管理成本数据表'!$D$20*'（四） 行政后勤管理成本一次分摊'!E33</f>
        <v>0</v>
      </c>
      <c r="G33" s="56">
        <f>'（三）基础数据表3_管理成本数据表'!$D$21*'（四） 行政后勤管理成本一次分摊'!E33</f>
        <v>0</v>
      </c>
      <c r="H33" s="57">
        <f>'（三）基础数据表3_管理成本数据表'!$D$22*'（四） 行政后勤管理成本一次分摊'!E33</f>
        <v>0</v>
      </c>
      <c r="I33" s="56">
        <f>'（三）基础数据表3_管理成本数据表'!$D$23*'（四） 行政后勤管理成本一次分摊'!E33</f>
        <v>0</v>
      </c>
      <c r="J33" s="57">
        <f>'（三）基础数据表3_管理成本数据表'!$D$18*E33</f>
        <v>0</v>
      </c>
      <c r="K33" s="57">
        <f>'（三）基础数据表3_管理成本数据表'!$D$19*'（四） 行政后勤管理成本一次分摊'!E33</f>
        <v>0</v>
      </c>
      <c r="L33" s="57">
        <f>'（三）基础数据表3_管理成本数据表'!$D$24*'（四） 行政后勤管理成本一次分摊'!E33</f>
        <v>0</v>
      </c>
      <c r="M33" s="52">
        <f t="shared" si="0"/>
        <v>0</v>
      </c>
    </row>
    <row r="34" spans="1:13" ht="14.1" customHeight="1" x14ac:dyDescent="0.15">
      <c r="A34" s="32">
        <v>2023</v>
      </c>
      <c r="B34" s="32">
        <v>4</v>
      </c>
      <c r="C34" s="36" t="s">
        <v>36</v>
      </c>
      <c r="D34" s="36" t="s">
        <v>82</v>
      </c>
      <c r="E34" s="55">
        <f>'（一）基础数据表1_业务科室及项目成本人工时累计数 '!D39</f>
        <v>0.2049</v>
      </c>
      <c r="F34" s="56">
        <f>'（三）基础数据表3_管理成本数据表'!$D$27*'（四） 行政后勤管理成本一次分摊'!E34</f>
        <v>0</v>
      </c>
      <c r="G34" s="56">
        <f>'（三）基础数据表3_管理成本数据表'!$D$28*'（四） 行政后勤管理成本一次分摊'!E34</f>
        <v>0</v>
      </c>
      <c r="H34" s="57">
        <f>'（三）基础数据表3_管理成本数据表'!$D$29*'（四） 行政后勤管理成本一次分摊'!E34</f>
        <v>0</v>
      </c>
      <c r="I34" s="56">
        <f>'（三）基础数据表3_管理成本数据表'!$D$30*'（四） 行政后勤管理成本一次分摊'!E34</f>
        <v>0</v>
      </c>
      <c r="J34" s="57">
        <f>'（三）基础数据表3_管理成本数据表'!$D$25*E34</f>
        <v>0</v>
      </c>
      <c r="K34" s="57">
        <f>'（三）基础数据表3_管理成本数据表'!$D$26*'（四） 行政后勤管理成本一次分摊'!E34</f>
        <v>0</v>
      </c>
      <c r="L34" s="57">
        <f>'（三）基础数据表3_管理成本数据表'!$D$31*'（四） 行政后勤管理成本一次分摊'!E34</f>
        <v>0</v>
      </c>
      <c r="M34" s="52">
        <f t="shared" si="0"/>
        <v>0</v>
      </c>
    </row>
    <row r="35" spans="1:13" ht="14.1" customHeight="1" x14ac:dyDescent="0.15">
      <c r="A35" s="32">
        <v>2023</v>
      </c>
      <c r="B35" s="32">
        <v>4</v>
      </c>
      <c r="C35" s="36" t="s">
        <v>38</v>
      </c>
      <c r="D35" s="36" t="s">
        <v>82</v>
      </c>
      <c r="E35" s="55">
        <f>'（一）基础数据表1_业务科室及项目成本人工时累计数 '!D40</f>
        <v>0.21759999999999999</v>
      </c>
      <c r="F35" s="56">
        <f>'（三）基础数据表3_管理成本数据表'!$D$27*'（四） 行政后勤管理成本一次分摊'!E35</f>
        <v>0</v>
      </c>
      <c r="G35" s="56">
        <f>'（三）基础数据表3_管理成本数据表'!$D$28*'（四） 行政后勤管理成本一次分摊'!E35</f>
        <v>0</v>
      </c>
      <c r="H35" s="57">
        <f>'（三）基础数据表3_管理成本数据表'!$D$29*'（四） 行政后勤管理成本一次分摊'!E35</f>
        <v>0</v>
      </c>
      <c r="I35" s="56">
        <f>'（三）基础数据表3_管理成本数据表'!$D$30*'（四） 行政后勤管理成本一次分摊'!E35</f>
        <v>0</v>
      </c>
      <c r="J35" s="57">
        <f>'（三）基础数据表3_管理成本数据表'!$D$25*E35</f>
        <v>0</v>
      </c>
      <c r="K35" s="57">
        <f>'（三）基础数据表3_管理成本数据表'!$D$26*'（四） 行政后勤管理成本一次分摊'!E35</f>
        <v>0</v>
      </c>
      <c r="L35" s="57">
        <f>'（三）基础数据表3_管理成本数据表'!$D$31*'（四） 行政后勤管理成本一次分摊'!E35</f>
        <v>0</v>
      </c>
      <c r="M35" s="52">
        <f t="shared" si="0"/>
        <v>0</v>
      </c>
    </row>
    <row r="36" spans="1:13" ht="14.1" customHeight="1" x14ac:dyDescent="0.15">
      <c r="A36" s="32">
        <v>2023</v>
      </c>
      <c r="B36" s="32">
        <v>4</v>
      </c>
      <c r="C36" s="40" t="s">
        <v>80</v>
      </c>
      <c r="D36" s="36" t="s">
        <v>82</v>
      </c>
      <c r="E36" s="55">
        <f>'（一）基础数据表1_业务科室及项目成本人工时累计数 '!D41</f>
        <v>7.4999999999999997E-2</v>
      </c>
      <c r="F36" s="56">
        <f>'（三）基础数据表3_管理成本数据表'!$D$27*'（四） 行政后勤管理成本一次分摊'!E36</f>
        <v>0</v>
      </c>
      <c r="G36" s="56">
        <f>'（三）基础数据表3_管理成本数据表'!$D$28*'（四） 行政后勤管理成本一次分摊'!E36</f>
        <v>0</v>
      </c>
      <c r="H36" s="57">
        <f>'（三）基础数据表3_管理成本数据表'!$D$29*'（四） 行政后勤管理成本一次分摊'!E36</f>
        <v>0</v>
      </c>
      <c r="I36" s="56">
        <f>'（三）基础数据表3_管理成本数据表'!$D$30*'（四） 行政后勤管理成本一次分摊'!E36</f>
        <v>0</v>
      </c>
      <c r="J36" s="57">
        <f>'（三）基础数据表3_管理成本数据表'!$D$25*E36</f>
        <v>0</v>
      </c>
      <c r="K36" s="57">
        <f>'（三）基础数据表3_管理成本数据表'!$D$26*'（四） 行政后勤管理成本一次分摊'!E36</f>
        <v>0</v>
      </c>
      <c r="L36" s="57">
        <f>'（三）基础数据表3_管理成本数据表'!$D$31*'（四） 行政后勤管理成本一次分摊'!E36</f>
        <v>0</v>
      </c>
      <c r="M36" s="52">
        <f t="shared" ref="M36:M67" si="1">SUM(F36:L36)</f>
        <v>0</v>
      </c>
    </row>
    <row r="37" spans="1:13" ht="14.1" customHeight="1" x14ac:dyDescent="0.15">
      <c r="A37" s="32">
        <v>2023</v>
      </c>
      <c r="B37" s="32">
        <v>4</v>
      </c>
      <c r="C37" s="36" t="s">
        <v>41</v>
      </c>
      <c r="D37" s="32" t="s">
        <v>82</v>
      </c>
      <c r="E37" s="55">
        <f>'（一）基础数据表1_业务科室及项目成本人工时累计数 '!D42</f>
        <v>7.4899999999999994E-2</v>
      </c>
      <c r="F37" s="56">
        <f>'（三）基础数据表3_管理成本数据表'!$D$27*'（四） 行政后勤管理成本一次分摊'!E37</f>
        <v>0</v>
      </c>
      <c r="G37" s="56">
        <f>'（三）基础数据表3_管理成本数据表'!$D$28*'（四） 行政后勤管理成本一次分摊'!E37</f>
        <v>0</v>
      </c>
      <c r="H37" s="57">
        <f>'（三）基础数据表3_管理成本数据表'!$D$29*'（四） 行政后勤管理成本一次分摊'!E37</f>
        <v>0</v>
      </c>
      <c r="I37" s="56">
        <f>'（三）基础数据表3_管理成本数据表'!$D$30*'（四） 行政后勤管理成本一次分摊'!E37</f>
        <v>0</v>
      </c>
      <c r="J37" s="57">
        <f>'（三）基础数据表3_管理成本数据表'!$D$25*E37</f>
        <v>0</v>
      </c>
      <c r="K37" s="57">
        <f>'（三）基础数据表3_管理成本数据表'!$D$26*'（四） 行政后勤管理成本一次分摊'!E37</f>
        <v>0</v>
      </c>
      <c r="L37" s="57">
        <f>'（三）基础数据表3_管理成本数据表'!$D$31*'（四） 行政后勤管理成本一次分摊'!E37</f>
        <v>0</v>
      </c>
      <c r="M37" s="52">
        <f t="shared" si="1"/>
        <v>0</v>
      </c>
    </row>
    <row r="38" spans="1:13" ht="14.1" customHeight="1" x14ac:dyDescent="0.15">
      <c r="A38" s="32">
        <v>2023</v>
      </c>
      <c r="B38" s="32">
        <v>4</v>
      </c>
      <c r="C38" s="36" t="s">
        <v>42</v>
      </c>
      <c r="D38" s="36" t="s">
        <v>82</v>
      </c>
      <c r="E38" s="55">
        <f>'（一）基础数据表1_业务科室及项目成本人工时累计数 '!D43</f>
        <v>6.1499999999999999E-2</v>
      </c>
      <c r="F38" s="56">
        <f>'（三）基础数据表3_管理成本数据表'!$D$27*'（四） 行政后勤管理成本一次分摊'!E38</f>
        <v>0</v>
      </c>
      <c r="G38" s="56">
        <f>'（三）基础数据表3_管理成本数据表'!$D$28*'（四） 行政后勤管理成本一次分摊'!E38</f>
        <v>0</v>
      </c>
      <c r="H38" s="57">
        <f>'（三）基础数据表3_管理成本数据表'!$D$29*'（四） 行政后勤管理成本一次分摊'!E38</f>
        <v>0</v>
      </c>
      <c r="I38" s="56">
        <f>'（三）基础数据表3_管理成本数据表'!$D$30*'（四） 行政后勤管理成本一次分摊'!E38</f>
        <v>0</v>
      </c>
      <c r="J38" s="57">
        <f>'（三）基础数据表3_管理成本数据表'!$D$25*E38</f>
        <v>0</v>
      </c>
      <c r="K38" s="57">
        <f>'（三）基础数据表3_管理成本数据表'!$D$26*'（四） 行政后勤管理成本一次分摊'!E38</f>
        <v>0</v>
      </c>
      <c r="L38" s="57">
        <f>'（三）基础数据表3_管理成本数据表'!$D$31*'（四） 行政后勤管理成本一次分摊'!E38</f>
        <v>0</v>
      </c>
      <c r="M38" s="52">
        <f t="shared" si="1"/>
        <v>0</v>
      </c>
    </row>
    <row r="39" spans="1:13" ht="14.1" customHeight="1" x14ac:dyDescent="0.15">
      <c r="A39" s="32">
        <v>2023</v>
      </c>
      <c r="B39" s="32">
        <v>4</v>
      </c>
      <c r="C39" s="36" t="s">
        <v>43</v>
      </c>
      <c r="D39" s="36" t="s">
        <v>82</v>
      </c>
      <c r="E39" s="55">
        <f>'（一）基础数据表1_业务科室及项目成本人工时累计数 '!D44</f>
        <v>7.4700000000000003E-2</v>
      </c>
      <c r="F39" s="56">
        <f>'（三）基础数据表3_管理成本数据表'!$D$27*'（四） 行政后勤管理成本一次分摊'!E39</f>
        <v>0</v>
      </c>
      <c r="G39" s="56">
        <f>'（三）基础数据表3_管理成本数据表'!$D$28*'（四） 行政后勤管理成本一次分摊'!E39</f>
        <v>0</v>
      </c>
      <c r="H39" s="57">
        <f>'（三）基础数据表3_管理成本数据表'!$D$29*'（四） 行政后勤管理成本一次分摊'!E39</f>
        <v>0</v>
      </c>
      <c r="I39" s="56">
        <f>'（三）基础数据表3_管理成本数据表'!$D$30*'（四） 行政后勤管理成本一次分摊'!E39</f>
        <v>0</v>
      </c>
      <c r="J39" s="57">
        <f>'（三）基础数据表3_管理成本数据表'!$D$25*E39</f>
        <v>0</v>
      </c>
      <c r="K39" s="57">
        <f>'（三）基础数据表3_管理成本数据表'!$D$26*'（四） 行政后勤管理成本一次分摊'!E39</f>
        <v>0</v>
      </c>
      <c r="L39" s="57">
        <f>'（三）基础数据表3_管理成本数据表'!$D$31*'（四） 行政后勤管理成本一次分摊'!E39</f>
        <v>0</v>
      </c>
      <c r="M39" s="52">
        <f t="shared" si="1"/>
        <v>0</v>
      </c>
    </row>
    <row r="40" spans="1:13" ht="14.1" customHeight="1" x14ac:dyDescent="0.15">
      <c r="A40" s="32">
        <v>2023</v>
      </c>
      <c r="B40" s="32">
        <v>4</v>
      </c>
      <c r="C40" s="36" t="s">
        <v>37</v>
      </c>
      <c r="D40" s="36" t="s">
        <v>82</v>
      </c>
      <c r="E40" s="55">
        <f>'（一）基础数据表1_业务科室及项目成本人工时累计数 '!D45</f>
        <v>7.1599999999999997E-2</v>
      </c>
      <c r="F40" s="56">
        <f>'（三）基础数据表3_管理成本数据表'!$D$27*'（四） 行政后勤管理成本一次分摊'!E40</f>
        <v>0</v>
      </c>
      <c r="G40" s="56">
        <f>'（三）基础数据表3_管理成本数据表'!$D$28*'（四） 行政后勤管理成本一次分摊'!E40</f>
        <v>0</v>
      </c>
      <c r="H40" s="57">
        <f>'（三）基础数据表3_管理成本数据表'!$D$29*'（四） 行政后勤管理成本一次分摊'!E40</f>
        <v>0</v>
      </c>
      <c r="I40" s="56">
        <f>'（三）基础数据表3_管理成本数据表'!$D$30*'（四） 行政后勤管理成本一次分摊'!E40</f>
        <v>0</v>
      </c>
      <c r="J40" s="57">
        <f>'（三）基础数据表3_管理成本数据表'!$D$25*E40</f>
        <v>0</v>
      </c>
      <c r="K40" s="57">
        <f>'（三）基础数据表3_管理成本数据表'!$D$26*'（四） 行政后勤管理成本一次分摊'!E40</f>
        <v>0</v>
      </c>
      <c r="L40" s="57">
        <f>'（三）基础数据表3_管理成本数据表'!$D$31*'（四） 行政后勤管理成本一次分摊'!E40</f>
        <v>0</v>
      </c>
      <c r="M40" s="52">
        <f t="shared" si="1"/>
        <v>0</v>
      </c>
    </row>
    <row r="41" spans="1:13" ht="14.1" customHeight="1" x14ac:dyDescent="0.15">
      <c r="A41" s="32">
        <v>2023</v>
      </c>
      <c r="B41" s="32">
        <v>4</v>
      </c>
      <c r="C41" s="36" t="s">
        <v>39</v>
      </c>
      <c r="D41" s="36" t="s">
        <v>82</v>
      </c>
      <c r="E41" s="55">
        <f>'（一）基础数据表1_业务科室及项目成本人工时累计数 '!D46</f>
        <v>7.3300000000000004E-2</v>
      </c>
      <c r="F41" s="56">
        <f>'（三）基础数据表3_管理成本数据表'!$D$27*'（四） 行政后勤管理成本一次分摊'!E41</f>
        <v>0</v>
      </c>
      <c r="G41" s="56">
        <f>'（三）基础数据表3_管理成本数据表'!$D$28*'（四） 行政后勤管理成本一次分摊'!E41</f>
        <v>0</v>
      </c>
      <c r="H41" s="57">
        <f>'（三）基础数据表3_管理成本数据表'!$D$29*'（四） 行政后勤管理成本一次分摊'!E41</f>
        <v>0</v>
      </c>
      <c r="I41" s="56">
        <f>'（三）基础数据表3_管理成本数据表'!$D$30*'（四） 行政后勤管理成本一次分摊'!E41</f>
        <v>0</v>
      </c>
      <c r="J41" s="57">
        <f>'（三）基础数据表3_管理成本数据表'!$D$25*E41</f>
        <v>0</v>
      </c>
      <c r="K41" s="57">
        <f>'（三）基础数据表3_管理成本数据表'!$D$26*'（四） 行政后勤管理成本一次分摊'!E41</f>
        <v>0</v>
      </c>
      <c r="L41" s="57">
        <f>'（三）基础数据表3_管理成本数据表'!$D$31*'（四） 行政后勤管理成本一次分摊'!E41</f>
        <v>0</v>
      </c>
      <c r="M41" s="52">
        <f t="shared" si="1"/>
        <v>0</v>
      </c>
    </row>
    <row r="42" spans="1:13" ht="14.1" customHeight="1" x14ac:dyDescent="0.15">
      <c r="A42" s="32">
        <v>2023</v>
      </c>
      <c r="B42" s="32">
        <v>4</v>
      </c>
      <c r="C42" s="36" t="s">
        <v>71</v>
      </c>
      <c r="D42" s="36" t="s">
        <v>147</v>
      </c>
      <c r="E42" s="55">
        <f>'（一）基础数据表1_业务科室及项目成本人工时累计数 '!D47</f>
        <v>7.1099999999999997E-2</v>
      </c>
      <c r="F42" s="56">
        <f>'（三）基础数据表3_管理成本数据表'!$D$27*'（四） 行政后勤管理成本一次分摊'!E42</f>
        <v>0</v>
      </c>
      <c r="G42" s="56">
        <f>'（三）基础数据表3_管理成本数据表'!$D$28*'（四） 行政后勤管理成本一次分摊'!E42</f>
        <v>0</v>
      </c>
      <c r="H42" s="57">
        <f>'（三）基础数据表3_管理成本数据表'!$D$29*'（四） 行政后勤管理成本一次分摊'!E42</f>
        <v>0</v>
      </c>
      <c r="I42" s="56">
        <f>'（三）基础数据表3_管理成本数据表'!$D$30*'（四） 行政后勤管理成本一次分摊'!E42</f>
        <v>0</v>
      </c>
      <c r="J42" s="57">
        <f>'（三）基础数据表3_管理成本数据表'!$D$25*E42</f>
        <v>0</v>
      </c>
      <c r="K42" s="57">
        <f>'（三）基础数据表3_管理成本数据表'!$D$26*'（四） 行政后勤管理成本一次分摊'!E42</f>
        <v>0</v>
      </c>
      <c r="L42" s="57">
        <f>'（三）基础数据表3_管理成本数据表'!$D$31*'（四） 行政后勤管理成本一次分摊'!E42</f>
        <v>0</v>
      </c>
      <c r="M42" s="52">
        <f t="shared" si="1"/>
        <v>0</v>
      </c>
    </row>
    <row r="43" spans="1:13" ht="14.1" customHeight="1" x14ac:dyDescent="0.15">
      <c r="A43" s="32">
        <v>2023</v>
      </c>
      <c r="B43" s="32">
        <v>4</v>
      </c>
      <c r="C43" s="36" t="s">
        <v>72</v>
      </c>
      <c r="D43" s="36" t="s">
        <v>147</v>
      </c>
      <c r="E43" s="55">
        <f>'（一）基础数据表1_业务科室及项目成本人工时累计数 '!D48</f>
        <v>7.5200000000000003E-2</v>
      </c>
      <c r="F43" s="56">
        <f>'（三）基础数据表3_管理成本数据表'!$D$27*'（四） 行政后勤管理成本一次分摊'!E43</f>
        <v>0</v>
      </c>
      <c r="G43" s="56">
        <f>'（三）基础数据表3_管理成本数据表'!$D$28*'（四） 行政后勤管理成本一次分摊'!E43</f>
        <v>0</v>
      </c>
      <c r="H43" s="57">
        <f>'（三）基础数据表3_管理成本数据表'!$D$29*'（四） 行政后勤管理成本一次分摊'!E43</f>
        <v>0</v>
      </c>
      <c r="I43" s="56">
        <f>'（三）基础数据表3_管理成本数据表'!$D$30*'（四） 行政后勤管理成本一次分摊'!E43</f>
        <v>0</v>
      </c>
      <c r="J43" s="57">
        <f>'（三）基础数据表3_管理成本数据表'!$D$25*E43</f>
        <v>0</v>
      </c>
      <c r="K43" s="57">
        <f>'（三）基础数据表3_管理成本数据表'!$D$26*'（四） 行政后勤管理成本一次分摊'!E43</f>
        <v>0</v>
      </c>
      <c r="L43" s="57">
        <f>'（三）基础数据表3_管理成本数据表'!$D$31*'（四） 行政后勤管理成本一次分摊'!E43</f>
        <v>0</v>
      </c>
      <c r="M43" s="52">
        <f t="shared" si="1"/>
        <v>0</v>
      </c>
    </row>
    <row r="44" spans="1:13" ht="14.1" customHeight="1" x14ac:dyDescent="0.15">
      <c r="A44" s="32">
        <v>2023</v>
      </c>
      <c r="B44" s="32">
        <v>5</v>
      </c>
      <c r="C44" s="36" t="s">
        <v>36</v>
      </c>
      <c r="D44" s="36" t="s">
        <v>82</v>
      </c>
      <c r="E44" s="55">
        <f>'（一）基础数据表1_业务科室及项目成本人工时累计数 '!D50</f>
        <v>0.2049</v>
      </c>
      <c r="F44" s="56">
        <f>'（三）基础数据表3_管理成本数据表'!$D$34*'（四） 行政后勤管理成本一次分摊'!E44</f>
        <v>0</v>
      </c>
      <c r="G44" s="56">
        <f>'（三）基础数据表3_管理成本数据表'!$D$35*'（四） 行政后勤管理成本一次分摊'!E44</f>
        <v>0</v>
      </c>
      <c r="H44" s="57">
        <f>'（三）基础数据表3_管理成本数据表'!$D$36*'（四） 行政后勤管理成本一次分摊'!E44</f>
        <v>0</v>
      </c>
      <c r="I44" s="56">
        <f>'（三）基础数据表3_管理成本数据表'!$D$37*'（四） 行政后勤管理成本一次分摊'!E44</f>
        <v>0</v>
      </c>
      <c r="J44" s="57">
        <f>'（三）基础数据表3_管理成本数据表'!$D$32*E44</f>
        <v>0</v>
      </c>
      <c r="K44" s="57">
        <f>'（三）基础数据表3_管理成本数据表'!$D$33*'（四） 行政后勤管理成本一次分摊'!E44</f>
        <v>0</v>
      </c>
      <c r="L44" s="57">
        <f>'（三）基础数据表3_管理成本数据表'!$D$38*'（四） 行政后勤管理成本一次分摊'!E44</f>
        <v>0</v>
      </c>
      <c r="M44" s="52">
        <f t="shared" si="1"/>
        <v>0</v>
      </c>
    </row>
    <row r="45" spans="1:13" ht="14.1" customHeight="1" x14ac:dyDescent="0.15">
      <c r="A45" s="32">
        <v>2023</v>
      </c>
      <c r="B45" s="32">
        <v>5</v>
      </c>
      <c r="C45" s="36" t="s">
        <v>38</v>
      </c>
      <c r="D45" s="36" t="s">
        <v>82</v>
      </c>
      <c r="E45" s="55">
        <f>'（一）基础数据表1_业务科室及项目成本人工时累计数 '!D51</f>
        <v>0.21759999999999999</v>
      </c>
      <c r="F45" s="56">
        <f>'（三）基础数据表3_管理成本数据表'!$D$34*'（四） 行政后勤管理成本一次分摊'!E45</f>
        <v>0</v>
      </c>
      <c r="G45" s="56">
        <f>'（三）基础数据表3_管理成本数据表'!$D$35*'（四） 行政后勤管理成本一次分摊'!E45</f>
        <v>0</v>
      </c>
      <c r="H45" s="57">
        <f>'（三）基础数据表3_管理成本数据表'!$D$36*'（四） 行政后勤管理成本一次分摊'!E45</f>
        <v>0</v>
      </c>
      <c r="I45" s="56">
        <f>'（三）基础数据表3_管理成本数据表'!$D$37*'（四） 行政后勤管理成本一次分摊'!E45</f>
        <v>0</v>
      </c>
      <c r="J45" s="57">
        <f>'（三）基础数据表3_管理成本数据表'!$D$32*E45</f>
        <v>0</v>
      </c>
      <c r="K45" s="57">
        <f>'（三）基础数据表3_管理成本数据表'!$D$33*'（四） 行政后勤管理成本一次分摊'!E45</f>
        <v>0</v>
      </c>
      <c r="L45" s="57">
        <f>'（三）基础数据表3_管理成本数据表'!$D$38*'（四） 行政后勤管理成本一次分摊'!E45</f>
        <v>0</v>
      </c>
      <c r="M45" s="52">
        <f t="shared" si="1"/>
        <v>0</v>
      </c>
    </row>
    <row r="46" spans="1:13" ht="14.1" customHeight="1" x14ac:dyDescent="0.15">
      <c r="A46" s="32">
        <v>2023</v>
      </c>
      <c r="B46" s="32">
        <v>5</v>
      </c>
      <c r="C46" s="40" t="s">
        <v>80</v>
      </c>
      <c r="D46" s="36" t="s">
        <v>82</v>
      </c>
      <c r="E46" s="55">
        <f>'（一）基础数据表1_业务科室及项目成本人工时累计数 '!D52</f>
        <v>7.4999999999999997E-2</v>
      </c>
      <c r="F46" s="56">
        <f>'（三）基础数据表3_管理成本数据表'!$D$34*'（四） 行政后勤管理成本一次分摊'!E46</f>
        <v>0</v>
      </c>
      <c r="G46" s="56">
        <f>'（三）基础数据表3_管理成本数据表'!$D$35*'（四） 行政后勤管理成本一次分摊'!E46</f>
        <v>0</v>
      </c>
      <c r="H46" s="57">
        <f>'（三）基础数据表3_管理成本数据表'!$D$36*'（四） 行政后勤管理成本一次分摊'!E46</f>
        <v>0</v>
      </c>
      <c r="I46" s="56">
        <f>'（三）基础数据表3_管理成本数据表'!$D$37*'（四） 行政后勤管理成本一次分摊'!E46</f>
        <v>0</v>
      </c>
      <c r="J46" s="57">
        <f>'（三）基础数据表3_管理成本数据表'!$D$32*E46</f>
        <v>0</v>
      </c>
      <c r="K46" s="57">
        <f>'（三）基础数据表3_管理成本数据表'!$D$33*'（四） 行政后勤管理成本一次分摊'!E46</f>
        <v>0</v>
      </c>
      <c r="L46" s="57">
        <f>'（三）基础数据表3_管理成本数据表'!$D$38*'（四） 行政后勤管理成本一次分摊'!E46</f>
        <v>0</v>
      </c>
      <c r="M46" s="52">
        <f t="shared" si="1"/>
        <v>0</v>
      </c>
    </row>
    <row r="47" spans="1:13" ht="14.1" customHeight="1" x14ac:dyDescent="0.15">
      <c r="A47" s="32">
        <v>2023</v>
      </c>
      <c r="B47" s="32">
        <v>5</v>
      </c>
      <c r="C47" s="36" t="s">
        <v>41</v>
      </c>
      <c r="D47" s="36" t="s">
        <v>82</v>
      </c>
      <c r="E47" s="55">
        <f>'（一）基础数据表1_业务科室及项目成本人工时累计数 '!D53</f>
        <v>7.4899999999999994E-2</v>
      </c>
      <c r="F47" s="56">
        <f>'（三）基础数据表3_管理成本数据表'!$D$34*'（四） 行政后勤管理成本一次分摊'!E47</f>
        <v>0</v>
      </c>
      <c r="G47" s="56">
        <f>'（三）基础数据表3_管理成本数据表'!$D$35*'（四） 行政后勤管理成本一次分摊'!E47</f>
        <v>0</v>
      </c>
      <c r="H47" s="57">
        <f>'（三）基础数据表3_管理成本数据表'!$D$36*'（四） 行政后勤管理成本一次分摊'!E47</f>
        <v>0</v>
      </c>
      <c r="I47" s="56">
        <f>'（三）基础数据表3_管理成本数据表'!$D$37*'（四） 行政后勤管理成本一次分摊'!E47</f>
        <v>0</v>
      </c>
      <c r="J47" s="57">
        <f>'（三）基础数据表3_管理成本数据表'!$D$32*E47</f>
        <v>0</v>
      </c>
      <c r="K47" s="57">
        <f>'（三）基础数据表3_管理成本数据表'!$D$33*'（四） 行政后勤管理成本一次分摊'!E47</f>
        <v>0</v>
      </c>
      <c r="L47" s="57">
        <f>'（三）基础数据表3_管理成本数据表'!$D$38*'（四） 行政后勤管理成本一次分摊'!E47</f>
        <v>0</v>
      </c>
      <c r="M47" s="52">
        <f t="shared" si="1"/>
        <v>0</v>
      </c>
    </row>
    <row r="48" spans="1:13" ht="14.1" customHeight="1" x14ac:dyDescent="0.15">
      <c r="A48" s="32">
        <v>2023</v>
      </c>
      <c r="B48" s="32">
        <v>5</v>
      </c>
      <c r="C48" s="36" t="s">
        <v>42</v>
      </c>
      <c r="D48" s="36" t="s">
        <v>82</v>
      </c>
      <c r="E48" s="55">
        <f>'（一）基础数据表1_业务科室及项目成本人工时累计数 '!D54</f>
        <v>6.1499999999999999E-2</v>
      </c>
      <c r="F48" s="56">
        <f>'（三）基础数据表3_管理成本数据表'!$D$34*'（四） 行政后勤管理成本一次分摊'!E48</f>
        <v>0</v>
      </c>
      <c r="G48" s="56">
        <f>'（三）基础数据表3_管理成本数据表'!$D$35*'（四） 行政后勤管理成本一次分摊'!E48</f>
        <v>0</v>
      </c>
      <c r="H48" s="57">
        <f>'（三）基础数据表3_管理成本数据表'!$D$36*'（四） 行政后勤管理成本一次分摊'!E48</f>
        <v>0</v>
      </c>
      <c r="I48" s="56">
        <f>'（三）基础数据表3_管理成本数据表'!$D$37*'（四） 行政后勤管理成本一次分摊'!E48</f>
        <v>0</v>
      </c>
      <c r="J48" s="57">
        <f>'（三）基础数据表3_管理成本数据表'!$D$32*E48</f>
        <v>0</v>
      </c>
      <c r="K48" s="57">
        <f>'（三）基础数据表3_管理成本数据表'!$D$33*'（四） 行政后勤管理成本一次分摊'!E48</f>
        <v>0</v>
      </c>
      <c r="L48" s="57">
        <f>'（三）基础数据表3_管理成本数据表'!$D$38*'（四） 行政后勤管理成本一次分摊'!E48</f>
        <v>0</v>
      </c>
      <c r="M48" s="52">
        <f t="shared" si="1"/>
        <v>0</v>
      </c>
    </row>
    <row r="49" spans="1:13" ht="14.1" customHeight="1" x14ac:dyDescent="0.15">
      <c r="A49" s="32">
        <v>2023</v>
      </c>
      <c r="B49" s="32">
        <v>5</v>
      </c>
      <c r="C49" s="36" t="s">
        <v>43</v>
      </c>
      <c r="D49" s="36" t="s">
        <v>82</v>
      </c>
      <c r="E49" s="55">
        <f>'（一）基础数据表1_业务科室及项目成本人工时累计数 '!D55</f>
        <v>7.4700000000000003E-2</v>
      </c>
      <c r="F49" s="56">
        <f>'（三）基础数据表3_管理成本数据表'!$D$34*'（四） 行政后勤管理成本一次分摊'!E49</f>
        <v>0</v>
      </c>
      <c r="G49" s="56">
        <f>'（三）基础数据表3_管理成本数据表'!$D$35*'（四） 行政后勤管理成本一次分摊'!E49</f>
        <v>0</v>
      </c>
      <c r="H49" s="57">
        <f>'（三）基础数据表3_管理成本数据表'!$D$36*'（四） 行政后勤管理成本一次分摊'!E49</f>
        <v>0</v>
      </c>
      <c r="I49" s="56">
        <f>'（三）基础数据表3_管理成本数据表'!$D$37*'（四） 行政后勤管理成本一次分摊'!E49</f>
        <v>0</v>
      </c>
      <c r="J49" s="57">
        <f>'（三）基础数据表3_管理成本数据表'!$D$32*E49</f>
        <v>0</v>
      </c>
      <c r="K49" s="57">
        <f>'（三）基础数据表3_管理成本数据表'!$D$33*'（四） 行政后勤管理成本一次分摊'!E49</f>
        <v>0</v>
      </c>
      <c r="L49" s="57">
        <f>'（三）基础数据表3_管理成本数据表'!$D$38*'（四） 行政后勤管理成本一次分摊'!E49</f>
        <v>0</v>
      </c>
      <c r="M49" s="52">
        <f t="shared" si="1"/>
        <v>0</v>
      </c>
    </row>
    <row r="50" spans="1:13" ht="14.1" customHeight="1" x14ac:dyDescent="0.15">
      <c r="A50" s="32">
        <v>2023</v>
      </c>
      <c r="B50" s="32">
        <v>5</v>
      </c>
      <c r="C50" s="36" t="s">
        <v>37</v>
      </c>
      <c r="D50" s="36" t="s">
        <v>82</v>
      </c>
      <c r="E50" s="55">
        <f>'（一）基础数据表1_业务科室及项目成本人工时累计数 '!D56</f>
        <v>7.1599999999999997E-2</v>
      </c>
      <c r="F50" s="56">
        <f>'（三）基础数据表3_管理成本数据表'!$D$34*'（四） 行政后勤管理成本一次分摊'!E50</f>
        <v>0</v>
      </c>
      <c r="G50" s="56">
        <f>'（三）基础数据表3_管理成本数据表'!$D$35*'（四） 行政后勤管理成本一次分摊'!E50</f>
        <v>0</v>
      </c>
      <c r="H50" s="57">
        <f>'（三）基础数据表3_管理成本数据表'!$D$36*'（四） 行政后勤管理成本一次分摊'!E50</f>
        <v>0</v>
      </c>
      <c r="I50" s="56">
        <f>'（三）基础数据表3_管理成本数据表'!$D$37*'（四） 行政后勤管理成本一次分摊'!E50</f>
        <v>0</v>
      </c>
      <c r="J50" s="57">
        <f>'（三）基础数据表3_管理成本数据表'!$D$32*E50</f>
        <v>0</v>
      </c>
      <c r="K50" s="57">
        <f>'（三）基础数据表3_管理成本数据表'!$D$33*'（四） 行政后勤管理成本一次分摊'!E50</f>
        <v>0</v>
      </c>
      <c r="L50" s="57">
        <f>'（三）基础数据表3_管理成本数据表'!$D$38*'（四） 行政后勤管理成本一次分摊'!E50</f>
        <v>0</v>
      </c>
      <c r="M50" s="52">
        <f t="shared" si="1"/>
        <v>0</v>
      </c>
    </row>
    <row r="51" spans="1:13" ht="14.1" customHeight="1" x14ac:dyDescent="0.15">
      <c r="A51" s="32">
        <v>2023</v>
      </c>
      <c r="B51" s="32">
        <v>5</v>
      </c>
      <c r="C51" s="36" t="s">
        <v>39</v>
      </c>
      <c r="D51" s="36" t="s">
        <v>82</v>
      </c>
      <c r="E51" s="55">
        <f>'（一）基础数据表1_业务科室及项目成本人工时累计数 '!D57</f>
        <v>7.3300000000000004E-2</v>
      </c>
      <c r="F51" s="56">
        <f>'（三）基础数据表3_管理成本数据表'!$D$34*'（四） 行政后勤管理成本一次分摊'!E51</f>
        <v>0</v>
      </c>
      <c r="G51" s="56">
        <f>'（三）基础数据表3_管理成本数据表'!$D$35*'（四） 行政后勤管理成本一次分摊'!E51</f>
        <v>0</v>
      </c>
      <c r="H51" s="57">
        <f>'（三）基础数据表3_管理成本数据表'!$D$36*'（四） 行政后勤管理成本一次分摊'!E51</f>
        <v>0</v>
      </c>
      <c r="I51" s="56">
        <f>'（三）基础数据表3_管理成本数据表'!$D$37*'（四） 行政后勤管理成本一次分摊'!E51</f>
        <v>0</v>
      </c>
      <c r="J51" s="57">
        <f>'（三）基础数据表3_管理成本数据表'!$D$32*E51</f>
        <v>0</v>
      </c>
      <c r="K51" s="57">
        <f>'（三）基础数据表3_管理成本数据表'!$D$33*'（四） 行政后勤管理成本一次分摊'!E51</f>
        <v>0</v>
      </c>
      <c r="L51" s="57">
        <f>'（三）基础数据表3_管理成本数据表'!$D$38*'（四） 行政后勤管理成本一次分摊'!E51</f>
        <v>0</v>
      </c>
      <c r="M51" s="52">
        <f t="shared" si="1"/>
        <v>0</v>
      </c>
    </row>
    <row r="52" spans="1:13" ht="14.1" customHeight="1" x14ac:dyDescent="0.15">
      <c r="A52" s="32">
        <v>2023</v>
      </c>
      <c r="B52" s="32">
        <v>5</v>
      </c>
      <c r="C52" s="36" t="s">
        <v>71</v>
      </c>
      <c r="D52" s="36" t="s">
        <v>147</v>
      </c>
      <c r="E52" s="55">
        <f>'（一）基础数据表1_业务科室及项目成本人工时累计数 '!D58</f>
        <v>7.1099999999999997E-2</v>
      </c>
      <c r="F52" s="56">
        <f>'（三）基础数据表3_管理成本数据表'!$D$34*'（四） 行政后勤管理成本一次分摊'!E52</f>
        <v>0</v>
      </c>
      <c r="G52" s="56">
        <f>'（三）基础数据表3_管理成本数据表'!$D$35*'（四） 行政后勤管理成本一次分摊'!E52</f>
        <v>0</v>
      </c>
      <c r="H52" s="57">
        <f>'（三）基础数据表3_管理成本数据表'!$D$36*'（四） 行政后勤管理成本一次分摊'!E52</f>
        <v>0</v>
      </c>
      <c r="I52" s="56">
        <f>'（三）基础数据表3_管理成本数据表'!$D$37*'（四） 行政后勤管理成本一次分摊'!E52</f>
        <v>0</v>
      </c>
      <c r="J52" s="57">
        <f>'（三）基础数据表3_管理成本数据表'!$D$32*E52</f>
        <v>0</v>
      </c>
      <c r="K52" s="57">
        <f>'（三）基础数据表3_管理成本数据表'!$D$33*'（四） 行政后勤管理成本一次分摊'!E52</f>
        <v>0</v>
      </c>
      <c r="L52" s="57">
        <f>'（三）基础数据表3_管理成本数据表'!$D$38*'（四） 行政后勤管理成本一次分摊'!E52</f>
        <v>0</v>
      </c>
      <c r="M52" s="52">
        <f t="shared" si="1"/>
        <v>0</v>
      </c>
    </row>
    <row r="53" spans="1:13" ht="14.1" customHeight="1" x14ac:dyDescent="0.15">
      <c r="A53" s="32">
        <v>2023</v>
      </c>
      <c r="B53" s="32">
        <v>5</v>
      </c>
      <c r="C53" s="36" t="s">
        <v>72</v>
      </c>
      <c r="D53" s="36" t="s">
        <v>147</v>
      </c>
      <c r="E53" s="55">
        <f>'（一）基础数据表1_业务科室及项目成本人工时累计数 '!D59</f>
        <v>7.5200000000000003E-2</v>
      </c>
      <c r="F53" s="56">
        <f>'（三）基础数据表3_管理成本数据表'!$D$34*'（四） 行政后勤管理成本一次分摊'!E53</f>
        <v>0</v>
      </c>
      <c r="G53" s="56">
        <f>'（三）基础数据表3_管理成本数据表'!$D$35*'（四） 行政后勤管理成本一次分摊'!E53</f>
        <v>0</v>
      </c>
      <c r="H53" s="57">
        <f>'（三）基础数据表3_管理成本数据表'!$D$36*'（四） 行政后勤管理成本一次分摊'!E53</f>
        <v>0</v>
      </c>
      <c r="I53" s="56">
        <f>'（三）基础数据表3_管理成本数据表'!$D$37*'（四） 行政后勤管理成本一次分摊'!E53</f>
        <v>0</v>
      </c>
      <c r="J53" s="57">
        <f>'（三）基础数据表3_管理成本数据表'!$D$32*E53</f>
        <v>0</v>
      </c>
      <c r="K53" s="57">
        <f>'（三）基础数据表3_管理成本数据表'!$D$33*'（四） 行政后勤管理成本一次分摊'!E53</f>
        <v>0</v>
      </c>
      <c r="L53" s="57">
        <f>'（三）基础数据表3_管理成本数据表'!$D$38*'（四） 行政后勤管理成本一次分摊'!E53</f>
        <v>0</v>
      </c>
      <c r="M53" s="52">
        <f t="shared" si="1"/>
        <v>0</v>
      </c>
    </row>
    <row r="54" spans="1:13" x14ac:dyDescent="0.15">
      <c r="A54" s="32">
        <v>2023</v>
      </c>
      <c r="B54" s="32">
        <v>6</v>
      </c>
      <c r="C54" s="36" t="s">
        <v>36</v>
      </c>
      <c r="D54" s="36" t="s">
        <v>82</v>
      </c>
      <c r="E54" s="55">
        <f>'（一）基础数据表1_业务科室及项目成本人工时累计数 '!D61</f>
        <v>0.2049</v>
      </c>
      <c r="F54" s="56">
        <f>'（三）基础数据表3_管理成本数据表'!$D$41*'（四） 行政后勤管理成本一次分摊'!E54</f>
        <v>0</v>
      </c>
      <c r="G54" s="56">
        <f>'（三）基础数据表3_管理成本数据表'!$D$42*'（四） 行政后勤管理成本一次分摊'!E54</f>
        <v>0</v>
      </c>
      <c r="H54" s="57">
        <f>'（三）基础数据表3_管理成本数据表'!$D$43*'（四） 行政后勤管理成本一次分摊'!E54</f>
        <v>0</v>
      </c>
      <c r="I54" s="56">
        <f>'（三）基础数据表3_管理成本数据表'!$D$44*'（四） 行政后勤管理成本一次分摊'!E54</f>
        <v>0</v>
      </c>
      <c r="J54" s="57">
        <f>'（三）基础数据表3_管理成本数据表'!$D$39*E54</f>
        <v>0</v>
      </c>
      <c r="K54" s="57">
        <f>'（三）基础数据表3_管理成本数据表'!$D$40*'（四） 行政后勤管理成本一次分摊'!E54</f>
        <v>0</v>
      </c>
      <c r="L54" s="57">
        <f>'（三）基础数据表3_管理成本数据表'!$D$45*'（四） 行政后勤管理成本一次分摊'!E54</f>
        <v>0</v>
      </c>
      <c r="M54" s="52">
        <f t="shared" si="1"/>
        <v>0</v>
      </c>
    </row>
    <row r="55" spans="1:13" x14ac:dyDescent="0.15">
      <c r="A55" s="32">
        <v>2023</v>
      </c>
      <c r="B55" s="32">
        <v>6</v>
      </c>
      <c r="C55" s="36" t="s">
        <v>38</v>
      </c>
      <c r="D55" s="36" t="s">
        <v>82</v>
      </c>
      <c r="E55" s="55">
        <f>'（一）基础数据表1_业务科室及项目成本人工时累计数 '!D62</f>
        <v>0.21759999999999999</v>
      </c>
      <c r="F55" s="56">
        <f>'（三）基础数据表3_管理成本数据表'!$D$41*'（四） 行政后勤管理成本一次分摊'!E55</f>
        <v>0</v>
      </c>
      <c r="G55" s="56">
        <f>'（三）基础数据表3_管理成本数据表'!$D$42*'（四） 行政后勤管理成本一次分摊'!E55</f>
        <v>0</v>
      </c>
      <c r="H55" s="57">
        <f>'（三）基础数据表3_管理成本数据表'!$D$43*'（四） 行政后勤管理成本一次分摊'!E55</f>
        <v>0</v>
      </c>
      <c r="I55" s="56">
        <f>'（三）基础数据表3_管理成本数据表'!$D$44*'（四） 行政后勤管理成本一次分摊'!E55</f>
        <v>0</v>
      </c>
      <c r="J55" s="57">
        <f>'（三）基础数据表3_管理成本数据表'!$D$39*E55</f>
        <v>0</v>
      </c>
      <c r="K55" s="57">
        <f>'（三）基础数据表3_管理成本数据表'!$D$40*'（四） 行政后勤管理成本一次分摊'!E55</f>
        <v>0</v>
      </c>
      <c r="L55" s="57">
        <f>'（三）基础数据表3_管理成本数据表'!$D$45*'（四） 行政后勤管理成本一次分摊'!E55</f>
        <v>0</v>
      </c>
      <c r="M55" s="52">
        <f t="shared" si="1"/>
        <v>0</v>
      </c>
    </row>
    <row r="56" spans="1:13" x14ac:dyDescent="0.15">
      <c r="A56" s="32">
        <v>2023</v>
      </c>
      <c r="B56" s="32">
        <v>6</v>
      </c>
      <c r="C56" s="40" t="s">
        <v>80</v>
      </c>
      <c r="D56" s="36" t="s">
        <v>82</v>
      </c>
      <c r="E56" s="55">
        <f>'（一）基础数据表1_业务科室及项目成本人工时累计数 '!D63</f>
        <v>7.4999999999999997E-2</v>
      </c>
      <c r="F56" s="56">
        <f>'（三）基础数据表3_管理成本数据表'!$D$41*'（四） 行政后勤管理成本一次分摊'!E56</f>
        <v>0</v>
      </c>
      <c r="G56" s="56">
        <f>'（三）基础数据表3_管理成本数据表'!$D$42*'（四） 行政后勤管理成本一次分摊'!E56</f>
        <v>0</v>
      </c>
      <c r="H56" s="57">
        <f>'（三）基础数据表3_管理成本数据表'!$D$43*'（四） 行政后勤管理成本一次分摊'!E56</f>
        <v>0</v>
      </c>
      <c r="I56" s="56">
        <f>'（三）基础数据表3_管理成本数据表'!$D$44*'（四） 行政后勤管理成本一次分摊'!E56</f>
        <v>0</v>
      </c>
      <c r="J56" s="57">
        <f>'（三）基础数据表3_管理成本数据表'!$D$39*E56</f>
        <v>0</v>
      </c>
      <c r="K56" s="57">
        <f>'（三）基础数据表3_管理成本数据表'!$D$40*'（四） 行政后勤管理成本一次分摊'!E56</f>
        <v>0</v>
      </c>
      <c r="L56" s="57">
        <f>'（三）基础数据表3_管理成本数据表'!$D$45*'（四） 行政后勤管理成本一次分摊'!E56</f>
        <v>0</v>
      </c>
      <c r="M56" s="52">
        <f t="shared" si="1"/>
        <v>0</v>
      </c>
    </row>
    <row r="57" spans="1:13" x14ac:dyDescent="0.15">
      <c r="A57" s="32">
        <v>2023</v>
      </c>
      <c r="B57" s="32">
        <v>6</v>
      </c>
      <c r="C57" s="36" t="s">
        <v>41</v>
      </c>
      <c r="D57" s="36" t="s">
        <v>82</v>
      </c>
      <c r="E57" s="55">
        <f>'（一）基础数据表1_业务科室及项目成本人工时累计数 '!D64</f>
        <v>7.4899999999999994E-2</v>
      </c>
      <c r="F57" s="56">
        <f>'（三）基础数据表3_管理成本数据表'!$D$41*'（四） 行政后勤管理成本一次分摊'!E57</f>
        <v>0</v>
      </c>
      <c r="G57" s="56">
        <f>'（三）基础数据表3_管理成本数据表'!$D$42*'（四） 行政后勤管理成本一次分摊'!E57</f>
        <v>0</v>
      </c>
      <c r="H57" s="57">
        <f>'（三）基础数据表3_管理成本数据表'!$D$43*'（四） 行政后勤管理成本一次分摊'!E57</f>
        <v>0</v>
      </c>
      <c r="I57" s="56">
        <f>'（三）基础数据表3_管理成本数据表'!$D$44*'（四） 行政后勤管理成本一次分摊'!E57</f>
        <v>0</v>
      </c>
      <c r="J57" s="57">
        <f>'（三）基础数据表3_管理成本数据表'!$D$39*E57</f>
        <v>0</v>
      </c>
      <c r="K57" s="57">
        <f>'（三）基础数据表3_管理成本数据表'!$D$40*'（四） 行政后勤管理成本一次分摊'!E57</f>
        <v>0</v>
      </c>
      <c r="L57" s="57">
        <f>'（三）基础数据表3_管理成本数据表'!$D$45*'（四） 行政后勤管理成本一次分摊'!E57</f>
        <v>0</v>
      </c>
      <c r="M57" s="52">
        <f t="shared" si="1"/>
        <v>0</v>
      </c>
    </row>
    <row r="58" spans="1:13" x14ac:dyDescent="0.15">
      <c r="A58" s="32">
        <v>2023</v>
      </c>
      <c r="B58" s="32">
        <v>6</v>
      </c>
      <c r="C58" s="36" t="s">
        <v>42</v>
      </c>
      <c r="D58" s="36" t="s">
        <v>82</v>
      </c>
      <c r="E58" s="55">
        <f>'（一）基础数据表1_业务科室及项目成本人工时累计数 '!D65</f>
        <v>6.1499999999999999E-2</v>
      </c>
      <c r="F58" s="56">
        <f>'（三）基础数据表3_管理成本数据表'!$D$41*'（四） 行政后勤管理成本一次分摊'!E58</f>
        <v>0</v>
      </c>
      <c r="G58" s="56">
        <f>'（三）基础数据表3_管理成本数据表'!$D$42*'（四） 行政后勤管理成本一次分摊'!E58</f>
        <v>0</v>
      </c>
      <c r="H58" s="57">
        <f>'（三）基础数据表3_管理成本数据表'!$D$43*'（四） 行政后勤管理成本一次分摊'!E58</f>
        <v>0</v>
      </c>
      <c r="I58" s="56">
        <f>'（三）基础数据表3_管理成本数据表'!$D$44*'（四） 行政后勤管理成本一次分摊'!E58</f>
        <v>0</v>
      </c>
      <c r="J58" s="57">
        <f>'（三）基础数据表3_管理成本数据表'!$D$39*E58</f>
        <v>0</v>
      </c>
      <c r="K58" s="57">
        <f>'（三）基础数据表3_管理成本数据表'!$D$40*'（四） 行政后勤管理成本一次分摊'!E58</f>
        <v>0</v>
      </c>
      <c r="L58" s="57">
        <f>'（三）基础数据表3_管理成本数据表'!$D$45*'（四） 行政后勤管理成本一次分摊'!E58</f>
        <v>0</v>
      </c>
      <c r="M58" s="52">
        <f t="shared" si="1"/>
        <v>0</v>
      </c>
    </row>
    <row r="59" spans="1:13" x14ac:dyDescent="0.15">
      <c r="A59" s="32">
        <v>2023</v>
      </c>
      <c r="B59" s="32">
        <v>6</v>
      </c>
      <c r="C59" s="36" t="s">
        <v>43</v>
      </c>
      <c r="D59" s="36" t="s">
        <v>82</v>
      </c>
      <c r="E59" s="55">
        <f>'（一）基础数据表1_业务科室及项目成本人工时累计数 '!D66</f>
        <v>7.4700000000000003E-2</v>
      </c>
      <c r="F59" s="56">
        <f>'（三）基础数据表3_管理成本数据表'!$D$41*'（四） 行政后勤管理成本一次分摊'!E59</f>
        <v>0</v>
      </c>
      <c r="G59" s="56">
        <f>'（三）基础数据表3_管理成本数据表'!$D$42*'（四） 行政后勤管理成本一次分摊'!E59</f>
        <v>0</v>
      </c>
      <c r="H59" s="57">
        <f>'（三）基础数据表3_管理成本数据表'!$D$43*'（四） 行政后勤管理成本一次分摊'!E59</f>
        <v>0</v>
      </c>
      <c r="I59" s="56">
        <f>'（三）基础数据表3_管理成本数据表'!$D$44*'（四） 行政后勤管理成本一次分摊'!E59</f>
        <v>0</v>
      </c>
      <c r="J59" s="57">
        <f>'（三）基础数据表3_管理成本数据表'!$D$39*E59</f>
        <v>0</v>
      </c>
      <c r="K59" s="57">
        <f>'（三）基础数据表3_管理成本数据表'!$D$40*'（四） 行政后勤管理成本一次分摊'!E59</f>
        <v>0</v>
      </c>
      <c r="L59" s="57">
        <f>'（三）基础数据表3_管理成本数据表'!$D$45*'（四） 行政后勤管理成本一次分摊'!E59</f>
        <v>0</v>
      </c>
      <c r="M59" s="52">
        <f t="shared" si="1"/>
        <v>0</v>
      </c>
    </row>
    <row r="60" spans="1:13" x14ac:dyDescent="0.15">
      <c r="A60" s="32">
        <v>2023</v>
      </c>
      <c r="B60" s="32">
        <v>6</v>
      </c>
      <c r="C60" s="36" t="s">
        <v>37</v>
      </c>
      <c r="D60" s="36" t="s">
        <v>82</v>
      </c>
      <c r="E60" s="55">
        <f>'（一）基础数据表1_业务科室及项目成本人工时累计数 '!D67</f>
        <v>7.1599999999999997E-2</v>
      </c>
      <c r="F60" s="56">
        <f>'（三）基础数据表3_管理成本数据表'!$D$41*'（四） 行政后勤管理成本一次分摊'!E60</f>
        <v>0</v>
      </c>
      <c r="G60" s="56">
        <f>'（三）基础数据表3_管理成本数据表'!$D$42*'（四） 行政后勤管理成本一次分摊'!E60</f>
        <v>0</v>
      </c>
      <c r="H60" s="57">
        <f>'（三）基础数据表3_管理成本数据表'!$D$43*'（四） 行政后勤管理成本一次分摊'!E60</f>
        <v>0</v>
      </c>
      <c r="I60" s="56">
        <f>'（三）基础数据表3_管理成本数据表'!$D$44*'（四） 行政后勤管理成本一次分摊'!E60</f>
        <v>0</v>
      </c>
      <c r="J60" s="57">
        <f>'（三）基础数据表3_管理成本数据表'!$D$39*E60</f>
        <v>0</v>
      </c>
      <c r="K60" s="57">
        <f>'（三）基础数据表3_管理成本数据表'!$D$40*'（四） 行政后勤管理成本一次分摊'!E60</f>
        <v>0</v>
      </c>
      <c r="L60" s="57">
        <f>'（三）基础数据表3_管理成本数据表'!$D$45*'（四） 行政后勤管理成本一次分摊'!E60</f>
        <v>0</v>
      </c>
      <c r="M60" s="52">
        <f t="shared" si="1"/>
        <v>0</v>
      </c>
    </row>
    <row r="61" spans="1:13" x14ac:dyDescent="0.15">
      <c r="A61" s="32">
        <v>2023</v>
      </c>
      <c r="B61" s="32">
        <v>6</v>
      </c>
      <c r="C61" s="36" t="s">
        <v>39</v>
      </c>
      <c r="D61" s="36" t="s">
        <v>82</v>
      </c>
      <c r="E61" s="55">
        <f>'（一）基础数据表1_业务科室及项目成本人工时累计数 '!D68</f>
        <v>7.3300000000000004E-2</v>
      </c>
      <c r="F61" s="56">
        <f>'（三）基础数据表3_管理成本数据表'!$D$41*'（四） 行政后勤管理成本一次分摊'!E61</f>
        <v>0</v>
      </c>
      <c r="G61" s="56">
        <f>'（三）基础数据表3_管理成本数据表'!$D$42*'（四） 行政后勤管理成本一次分摊'!E61</f>
        <v>0</v>
      </c>
      <c r="H61" s="57">
        <f>'（三）基础数据表3_管理成本数据表'!$D$43*'（四） 行政后勤管理成本一次分摊'!E61</f>
        <v>0</v>
      </c>
      <c r="I61" s="56">
        <f>'（三）基础数据表3_管理成本数据表'!$D$44*'（四） 行政后勤管理成本一次分摊'!E61</f>
        <v>0</v>
      </c>
      <c r="J61" s="57">
        <f>'（三）基础数据表3_管理成本数据表'!$D$39*E61</f>
        <v>0</v>
      </c>
      <c r="K61" s="57">
        <f>'（三）基础数据表3_管理成本数据表'!$D$40*'（四） 行政后勤管理成本一次分摊'!E61</f>
        <v>0</v>
      </c>
      <c r="L61" s="57">
        <f>'（三）基础数据表3_管理成本数据表'!$D$45*'（四） 行政后勤管理成本一次分摊'!E61</f>
        <v>0</v>
      </c>
      <c r="M61" s="52">
        <f t="shared" si="1"/>
        <v>0</v>
      </c>
    </row>
    <row r="62" spans="1:13" x14ac:dyDescent="0.15">
      <c r="A62" s="32">
        <v>2023</v>
      </c>
      <c r="B62" s="32">
        <v>6</v>
      </c>
      <c r="C62" s="36" t="s">
        <v>71</v>
      </c>
      <c r="D62" s="36" t="s">
        <v>147</v>
      </c>
      <c r="E62" s="55">
        <f>'（一）基础数据表1_业务科室及项目成本人工时累计数 '!D69</f>
        <v>7.1099999999999997E-2</v>
      </c>
      <c r="F62" s="56">
        <f>'（三）基础数据表3_管理成本数据表'!$D$41*'（四） 行政后勤管理成本一次分摊'!E62</f>
        <v>0</v>
      </c>
      <c r="G62" s="56">
        <f>'（三）基础数据表3_管理成本数据表'!$D$42*'（四） 行政后勤管理成本一次分摊'!E62</f>
        <v>0</v>
      </c>
      <c r="H62" s="57">
        <f>'（三）基础数据表3_管理成本数据表'!$D$43*'（四） 行政后勤管理成本一次分摊'!E62</f>
        <v>0</v>
      </c>
      <c r="I62" s="56">
        <f>'（三）基础数据表3_管理成本数据表'!$D$44*'（四） 行政后勤管理成本一次分摊'!E62</f>
        <v>0</v>
      </c>
      <c r="J62" s="57">
        <f>'（三）基础数据表3_管理成本数据表'!$D$39*E62</f>
        <v>0</v>
      </c>
      <c r="K62" s="57">
        <f>'（三）基础数据表3_管理成本数据表'!$D$40*'（四） 行政后勤管理成本一次分摊'!E62</f>
        <v>0</v>
      </c>
      <c r="L62" s="57">
        <f>'（三）基础数据表3_管理成本数据表'!$D$45*'（四） 行政后勤管理成本一次分摊'!E62</f>
        <v>0</v>
      </c>
      <c r="M62" s="52">
        <f t="shared" si="1"/>
        <v>0</v>
      </c>
    </row>
    <row r="63" spans="1:13" x14ac:dyDescent="0.15">
      <c r="A63" s="32">
        <v>2023</v>
      </c>
      <c r="B63" s="32">
        <v>6</v>
      </c>
      <c r="C63" s="36" t="s">
        <v>72</v>
      </c>
      <c r="D63" s="36" t="s">
        <v>147</v>
      </c>
      <c r="E63" s="55">
        <f>'（一）基础数据表1_业务科室及项目成本人工时累计数 '!D70</f>
        <v>7.5200000000000003E-2</v>
      </c>
      <c r="F63" s="56">
        <f>'（三）基础数据表3_管理成本数据表'!$D$41*'（四） 行政后勤管理成本一次分摊'!E63</f>
        <v>0</v>
      </c>
      <c r="G63" s="56">
        <f>'（三）基础数据表3_管理成本数据表'!$D$42*'（四） 行政后勤管理成本一次分摊'!E63</f>
        <v>0</v>
      </c>
      <c r="H63" s="57">
        <f>'（三）基础数据表3_管理成本数据表'!$D$43*'（四） 行政后勤管理成本一次分摊'!E63</f>
        <v>0</v>
      </c>
      <c r="I63" s="56">
        <f>'（三）基础数据表3_管理成本数据表'!$D$44*'（四） 行政后勤管理成本一次分摊'!E63</f>
        <v>0</v>
      </c>
      <c r="J63" s="57">
        <f>'（三）基础数据表3_管理成本数据表'!$D$39*E63</f>
        <v>0</v>
      </c>
      <c r="K63" s="57">
        <f>'（三）基础数据表3_管理成本数据表'!$D$40*'（四） 行政后勤管理成本一次分摊'!E63</f>
        <v>0</v>
      </c>
      <c r="L63" s="57">
        <f>'（三）基础数据表3_管理成本数据表'!$D$45*'（四） 行政后勤管理成本一次分摊'!E63</f>
        <v>0</v>
      </c>
      <c r="M63" s="52">
        <f t="shared" si="1"/>
        <v>0</v>
      </c>
    </row>
    <row r="64" spans="1:13" x14ac:dyDescent="0.15">
      <c r="A64" s="32">
        <v>2023</v>
      </c>
      <c r="B64" s="32">
        <v>7</v>
      </c>
      <c r="C64" s="36" t="s">
        <v>36</v>
      </c>
      <c r="D64" s="36" t="s">
        <v>82</v>
      </c>
      <c r="E64" s="55">
        <f>'（一）基础数据表1_业务科室及项目成本人工时累计数 '!D72</f>
        <v>0.2049</v>
      </c>
      <c r="F64" s="56">
        <f>'（三）基础数据表3_管理成本数据表'!$D$48*'（四） 行政后勤管理成本一次分摊'!E64</f>
        <v>0</v>
      </c>
      <c r="G64" s="56">
        <f>'（三）基础数据表3_管理成本数据表'!$D$49*'（四） 行政后勤管理成本一次分摊'!E64</f>
        <v>0</v>
      </c>
      <c r="H64" s="57">
        <f>'（三）基础数据表3_管理成本数据表'!$D$50*'（四） 行政后勤管理成本一次分摊'!E64</f>
        <v>0</v>
      </c>
      <c r="I64" s="56">
        <f>'（三）基础数据表3_管理成本数据表'!$D$51*'（四） 行政后勤管理成本一次分摊'!E64</f>
        <v>0</v>
      </c>
      <c r="J64" s="57">
        <f>'（三）基础数据表3_管理成本数据表'!$D$46*E64</f>
        <v>0</v>
      </c>
      <c r="K64" s="57">
        <f>'（三）基础数据表3_管理成本数据表'!$D$47*'（四） 行政后勤管理成本一次分摊'!E64</f>
        <v>0</v>
      </c>
      <c r="L64" s="57">
        <f>'（三）基础数据表3_管理成本数据表'!$D$52*'（四） 行政后勤管理成本一次分摊'!E64</f>
        <v>0</v>
      </c>
      <c r="M64" s="52">
        <f t="shared" si="1"/>
        <v>0</v>
      </c>
    </row>
    <row r="65" spans="1:13" x14ac:dyDescent="0.15">
      <c r="A65" s="32">
        <v>2023</v>
      </c>
      <c r="B65" s="32">
        <v>7</v>
      </c>
      <c r="C65" s="36" t="s">
        <v>38</v>
      </c>
      <c r="D65" s="36" t="s">
        <v>82</v>
      </c>
      <c r="E65" s="55">
        <f>'（一）基础数据表1_业务科室及项目成本人工时累计数 '!D73</f>
        <v>0.21759999999999999</v>
      </c>
      <c r="F65" s="56">
        <f>'（三）基础数据表3_管理成本数据表'!$D$48*'（四） 行政后勤管理成本一次分摊'!E65</f>
        <v>0</v>
      </c>
      <c r="G65" s="56">
        <f>'（三）基础数据表3_管理成本数据表'!$D$49*'（四） 行政后勤管理成本一次分摊'!E65</f>
        <v>0</v>
      </c>
      <c r="H65" s="57">
        <f>'（三）基础数据表3_管理成本数据表'!$D$50*'（四） 行政后勤管理成本一次分摊'!E65</f>
        <v>0</v>
      </c>
      <c r="I65" s="56">
        <f>'（三）基础数据表3_管理成本数据表'!$D$51*'（四） 行政后勤管理成本一次分摊'!E65</f>
        <v>0</v>
      </c>
      <c r="J65" s="57">
        <f>'（三）基础数据表3_管理成本数据表'!$D$46*E65</f>
        <v>0</v>
      </c>
      <c r="K65" s="57">
        <f>'（三）基础数据表3_管理成本数据表'!$D$47*'（四） 行政后勤管理成本一次分摊'!E65</f>
        <v>0</v>
      </c>
      <c r="L65" s="57">
        <f>'（三）基础数据表3_管理成本数据表'!$D$52*'（四） 行政后勤管理成本一次分摊'!E65</f>
        <v>0</v>
      </c>
      <c r="M65" s="52">
        <f t="shared" si="1"/>
        <v>0</v>
      </c>
    </row>
    <row r="66" spans="1:13" x14ac:dyDescent="0.15">
      <c r="A66" s="32">
        <v>2023</v>
      </c>
      <c r="B66" s="32">
        <v>7</v>
      </c>
      <c r="C66" s="40" t="s">
        <v>80</v>
      </c>
      <c r="D66" s="36" t="s">
        <v>82</v>
      </c>
      <c r="E66" s="55">
        <f>'（一）基础数据表1_业务科室及项目成本人工时累计数 '!D74</f>
        <v>7.4999999999999997E-2</v>
      </c>
      <c r="F66" s="56">
        <f>'（三）基础数据表3_管理成本数据表'!$D$48*'（四） 行政后勤管理成本一次分摊'!E66</f>
        <v>0</v>
      </c>
      <c r="G66" s="56">
        <f>'（三）基础数据表3_管理成本数据表'!$D$49*'（四） 行政后勤管理成本一次分摊'!E66</f>
        <v>0</v>
      </c>
      <c r="H66" s="57">
        <f>'（三）基础数据表3_管理成本数据表'!$D$50*'（四） 行政后勤管理成本一次分摊'!E66</f>
        <v>0</v>
      </c>
      <c r="I66" s="56">
        <f>'（三）基础数据表3_管理成本数据表'!$D$51*'（四） 行政后勤管理成本一次分摊'!E66</f>
        <v>0</v>
      </c>
      <c r="J66" s="57">
        <f>'（三）基础数据表3_管理成本数据表'!$D$46*E66</f>
        <v>0</v>
      </c>
      <c r="K66" s="57">
        <f>'（三）基础数据表3_管理成本数据表'!$D$47*'（四） 行政后勤管理成本一次分摊'!E66</f>
        <v>0</v>
      </c>
      <c r="L66" s="57">
        <f>'（三）基础数据表3_管理成本数据表'!$D$52*'（四） 行政后勤管理成本一次分摊'!E66</f>
        <v>0</v>
      </c>
      <c r="M66" s="52">
        <f t="shared" si="1"/>
        <v>0</v>
      </c>
    </row>
    <row r="67" spans="1:13" x14ac:dyDescent="0.15">
      <c r="A67" s="32">
        <v>2023</v>
      </c>
      <c r="B67" s="32">
        <v>7</v>
      </c>
      <c r="C67" s="36" t="s">
        <v>41</v>
      </c>
      <c r="D67" s="36" t="s">
        <v>82</v>
      </c>
      <c r="E67" s="55">
        <f>'（一）基础数据表1_业务科室及项目成本人工时累计数 '!D75</f>
        <v>7.4899999999999994E-2</v>
      </c>
      <c r="F67" s="56">
        <f>'（三）基础数据表3_管理成本数据表'!$D$48*'（四） 行政后勤管理成本一次分摊'!E67</f>
        <v>0</v>
      </c>
      <c r="G67" s="56">
        <f>'（三）基础数据表3_管理成本数据表'!$D$49*'（四） 行政后勤管理成本一次分摊'!E67</f>
        <v>0</v>
      </c>
      <c r="H67" s="57">
        <f>'（三）基础数据表3_管理成本数据表'!$D$50*'（四） 行政后勤管理成本一次分摊'!E67</f>
        <v>0</v>
      </c>
      <c r="I67" s="56">
        <f>'（三）基础数据表3_管理成本数据表'!$D$51*'（四） 行政后勤管理成本一次分摊'!E67</f>
        <v>0</v>
      </c>
      <c r="J67" s="57">
        <f>'（三）基础数据表3_管理成本数据表'!$D$46*E67</f>
        <v>0</v>
      </c>
      <c r="K67" s="57">
        <f>'（三）基础数据表3_管理成本数据表'!$D$47*'（四） 行政后勤管理成本一次分摊'!E67</f>
        <v>0</v>
      </c>
      <c r="L67" s="57">
        <f>'（三）基础数据表3_管理成本数据表'!$D$52*'（四） 行政后勤管理成本一次分摊'!E67</f>
        <v>0</v>
      </c>
      <c r="M67" s="52">
        <f t="shared" si="1"/>
        <v>0</v>
      </c>
    </row>
    <row r="68" spans="1:13" x14ac:dyDescent="0.15">
      <c r="A68" s="32">
        <v>2023</v>
      </c>
      <c r="B68" s="32">
        <v>7</v>
      </c>
      <c r="C68" s="36" t="s">
        <v>42</v>
      </c>
      <c r="D68" s="36" t="s">
        <v>82</v>
      </c>
      <c r="E68" s="55">
        <f>'（一）基础数据表1_业务科室及项目成本人工时累计数 '!D76</f>
        <v>6.1499999999999999E-2</v>
      </c>
      <c r="F68" s="56">
        <f>'（三）基础数据表3_管理成本数据表'!$D$48*'（四） 行政后勤管理成本一次分摊'!E68</f>
        <v>0</v>
      </c>
      <c r="G68" s="56">
        <f>'（三）基础数据表3_管理成本数据表'!$D$49*'（四） 行政后勤管理成本一次分摊'!E68</f>
        <v>0</v>
      </c>
      <c r="H68" s="57">
        <f>'（三）基础数据表3_管理成本数据表'!$D$50*'（四） 行政后勤管理成本一次分摊'!E68</f>
        <v>0</v>
      </c>
      <c r="I68" s="56">
        <f>'（三）基础数据表3_管理成本数据表'!$D$51*'（四） 行政后勤管理成本一次分摊'!E68</f>
        <v>0</v>
      </c>
      <c r="J68" s="57">
        <f>'（三）基础数据表3_管理成本数据表'!$D$46*E68</f>
        <v>0</v>
      </c>
      <c r="K68" s="57">
        <f>'（三）基础数据表3_管理成本数据表'!$D$47*'（四） 行政后勤管理成本一次分摊'!E68</f>
        <v>0</v>
      </c>
      <c r="L68" s="57">
        <f>'（三）基础数据表3_管理成本数据表'!$D$52*'（四） 行政后勤管理成本一次分摊'!E68</f>
        <v>0</v>
      </c>
      <c r="M68" s="52">
        <f t="shared" ref="M68:M99" si="2">SUM(F68:L68)</f>
        <v>0</v>
      </c>
    </row>
    <row r="69" spans="1:13" x14ac:dyDescent="0.15">
      <c r="A69" s="32">
        <v>2023</v>
      </c>
      <c r="B69" s="32">
        <v>7</v>
      </c>
      <c r="C69" s="36" t="s">
        <v>43</v>
      </c>
      <c r="D69" s="36" t="s">
        <v>82</v>
      </c>
      <c r="E69" s="55">
        <f>'（一）基础数据表1_业务科室及项目成本人工时累计数 '!D77</f>
        <v>7.4700000000000003E-2</v>
      </c>
      <c r="F69" s="56">
        <f>'（三）基础数据表3_管理成本数据表'!$D$48*'（四） 行政后勤管理成本一次分摊'!E69</f>
        <v>0</v>
      </c>
      <c r="G69" s="56">
        <f>'（三）基础数据表3_管理成本数据表'!$D$49*'（四） 行政后勤管理成本一次分摊'!E69</f>
        <v>0</v>
      </c>
      <c r="H69" s="57">
        <f>'（三）基础数据表3_管理成本数据表'!$D$50*'（四） 行政后勤管理成本一次分摊'!E69</f>
        <v>0</v>
      </c>
      <c r="I69" s="56">
        <f>'（三）基础数据表3_管理成本数据表'!$D$51*'（四） 行政后勤管理成本一次分摊'!E69</f>
        <v>0</v>
      </c>
      <c r="J69" s="57">
        <f>'（三）基础数据表3_管理成本数据表'!$D$46*E69</f>
        <v>0</v>
      </c>
      <c r="K69" s="57">
        <f>'（三）基础数据表3_管理成本数据表'!$D$47*'（四） 行政后勤管理成本一次分摊'!E69</f>
        <v>0</v>
      </c>
      <c r="L69" s="57">
        <f>'（三）基础数据表3_管理成本数据表'!$D$52*'（四） 行政后勤管理成本一次分摊'!E69</f>
        <v>0</v>
      </c>
      <c r="M69" s="52">
        <f t="shared" si="2"/>
        <v>0</v>
      </c>
    </row>
    <row r="70" spans="1:13" x14ac:dyDescent="0.15">
      <c r="A70" s="32">
        <v>2023</v>
      </c>
      <c r="B70" s="32">
        <v>7</v>
      </c>
      <c r="C70" s="36" t="s">
        <v>37</v>
      </c>
      <c r="D70" s="36" t="s">
        <v>82</v>
      </c>
      <c r="E70" s="55">
        <f>'（一）基础数据表1_业务科室及项目成本人工时累计数 '!D78</f>
        <v>7.1599999999999997E-2</v>
      </c>
      <c r="F70" s="56">
        <f>'（三）基础数据表3_管理成本数据表'!$D$48*'（四） 行政后勤管理成本一次分摊'!E70</f>
        <v>0</v>
      </c>
      <c r="G70" s="56">
        <f>'（三）基础数据表3_管理成本数据表'!$D$49*'（四） 行政后勤管理成本一次分摊'!E70</f>
        <v>0</v>
      </c>
      <c r="H70" s="57">
        <f>'（三）基础数据表3_管理成本数据表'!$D$50*'（四） 行政后勤管理成本一次分摊'!E70</f>
        <v>0</v>
      </c>
      <c r="I70" s="56">
        <f>'（三）基础数据表3_管理成本数据表'!$D$51*'（四） 行政后勤管理成本一次分摊'!E70</f>
        <v>0</v>
      </c>
      <c r="J70" s="57">
        <f>'（三）基础数据表3_管理成本数据表'!$D$46*E70</f>
        <v>0</v>
      </c>
      <c r="K70" s="57">
        <f>'（三）基础数据表3_管理成本数据表'!$D$47*'（四） 行政后勤管理成本一次分摊'!E70</f>
        <v>0</v>
      </c>
      <c r="L70" s="57">
        <f>'（三）基础数据表3_管理成本数据表'!$D$52*'（四） 行政后勤管理成本一次分摊'!E70</f>
        <v>0</v>
      </c>
      <c r="M70" s="52">
        <f t="shared" si="2"/>
        <v>0</v>
      </c>
    </row>
    <row r="71" spans="1:13" x14ac:dyDescent="0.15">
      <c r="A71" s="32">
        <v>2023</v>
      </c>
      <c r="B71" s="32">
        <v>7</v>
      </c>
      <c r="C71" s="36" t="s">
        <v>39</v>
      </c>
      <c r="D71" s="36" t="s">
        <v>82</v>
      </c>
      <c r="E71" s="55">
        <f>'（一）基础数据表1_业务科室及项目成本人工时累计数 '!D79</f>
        <v>7.3300000000000004E-2</v>
      </c>
      <c r="F71" s="56">
        <f>'（三）基础数据表3_管理成本数据表'!$D$48*'（四） 行政后勤管理成本一次分摊'!E71</f>
        <v>0</v>
      </c>
      <c r="G71" s="56">
        <f>'（三）基础数据表3_管理成本数据表'!$D$49*'（四） 行政后勤管理成本一次分摊'!E71</f>
        <v>0</v>
      </c>
      <c r="H71" s="57">
        <f>'（三）基础数据表3_管理成本数据表'!$D$50*'（四） 行政后勤管理成本一次分摊'!E71</f>
        <v>0</v>
      </c>
      <c r="I71" s="56">
        <f>'（三）基础数据表3_管理成本数据表'!$D$51*'（四） 行政后勤管理成本一次分摊'!E71</f>
        <v>0</v>
      </c>
      <c r="J71" s="57">
        <f>'（三）基础数据表3_管理成本数据表'!$D$46*E71</f>
        <v>0</v>
      </c>
      <c r="K71" s="57">
        <f>'（三）基础数据表3_管理成本数据表'!$D$47*'（四） 行政后勤管理成本一次分摊'!E71</f>
        <v>0</v>
      </c>
      <c r="L71" s="57">
        <f>'（三）基础数据表3_管理成本数据表'!$D$52*'（四） 行政后勤管理成本一次分摊'!E71</f>
        <v>0</v>
      </c>
      <c r="M71" s="52">
        <f t="shared" si="2"/>
        <v>0</v>
      </c>
    </row>
    <row r="72" spans="1:13" x14ac:dyDescent="0.15">
      <c r="A72" s="32">
        <v>2023</v>
      </c>
      <c r="B72" s="32">
        <v>7</v>
      </c>
      <c r="C72" s="36" t="s">
        <v>71</v>
      </c>
      <c r="D72" s="36" t="s">
        <v>147</v>
      </c>
      <c r="E72" s="55">
        <f>'（一）基础数据表1_业务科室及项目成本人工时累计数 '!D80</f>
        <v>7.1099999999999997E-2</v>
      </c>
      <c r="F72" s="56">
        <f>'（三）基础数据表3_管理成本数据表'!$D$48*'（四） 行政后勤管理成本一次分摊'!E72</f>
        <v>0</v>
      </c>
      <c r="G72" s="56">
        <f>'（三）基础数据表3_管理成本数据表'!$D$49*'（四） 行政后勤管理成本一次分摊'!E72</f>
        <v>0</v>
      </c>
      <c r="H72" s="57">
        <f>'（三）基础数据表3_管理成本数据表'!$D$50*'（四） 行政后勤管理成本一次分摊'!E72</f>
        <v>0</v>
      </c>
      <c r="I72" s="56">
        <f>'（三）基础数据表3_管理成本数据表'!$D$51*'（四） 行政后勤管理成本一次分摊'!E72</f>
        <v>0</v>
      </c>
      <c r="J72" s="57">
        <f>'（三）基础数据表3_管理成本数据表'!$D$46*E72</f>
        <v>0</v>
      </c>
      <c r="K72" s="57">
        <f>'（三）基础数据表3_管理成本数据表'!$D$47*'（四） 行政后勤管理成本一次分摊'!E72</f>
        <v>0</v>
      </c>
      <c r="L72" s="57">
        <f>'（三）基础数据表3_管理成本数据表'!$D$52*'（四） 行政后勤管理成本一次分摊'!E72</f>
        <v>0</v>
      </c>
      <c r="M72" s="52">
        <f t="shared" si="2"/>
        <v>0</v>
      </c>
    </row>
    <row r="73" spans="1:13" x14ac:dyDescent="0.15">
      <c r="A73" s="32">
        <v>2023</v>
      </c>
      <c r="B73" s="32">
        <v>7</v>
      </c>
      <c r="C73" s="36" t="s">
        <v>72</v>
      </c>
      <c r="D73" s="36" t="s">
        <v>147</v>
      </c>
      <c r="E73" s="55">
        <f>'（一）基础数据表1_业务科室及项目成本人工时累计数 '!D81</f>
        <v>7.5200000000000003E-2</v>
      </c>
      <c r="F73" s="56">
        <f>'（三）基础数据表3_管理成本数据表'!$D$48*'（四） 行政后勤管理成本一次分摊'!E73</f>
        <v>0</v>
      </c>
      <c r="G73" s="56">
        <f>'（三）基础数据表3_管理成本数据表'!$D$49*'（四） 行政后勤管理成本一次分摊'!E73</f>
        <v>0</v>
      </c>
      <c r="H73" s="57">
        <f>'（三）基础数据表3_管理成本数据表'!$D$50*'（四） 行政后勤管理成本一次分摊'!E73</f>
        <v>0</v>
      </c>
      <c r="I73" s="56">
        <f>'（三）基础数据表3_管理成本数据表'!$D$51*'（四） 行政后勤管理成本一次分摊'!E73</f>
        <v>0</v>
      </c>
      <c r="J73" s="57">
        <f>'（三）基础数据表3_管理成本数据表'!$D$46*E73</f>
        <v>0</v>
      </c>
      <c r="K73" s="57">
        <f>'（三）基础数据表3_管理成本数据表'!$D$47*'（四） 行政后勤管理成本一次分摊'!E73</f>
        <v>0</v>
      </c>
      <c r="L73" s="57">
        <f>'（三）基础数据表3_管理成本数据表'!$D$52*'（四） 行政后勤管理成本一次分摊'!E73</f>
        <v>0</v>
      </c>
      <c r="M73" s="52">
        <f t="shared" si="2"/>
        <v>0</v>
      </c>
    </row>
    <row r="74" spans="1:13" x14ac:dyDescent="0.15">
      <c r="A74" s="32">
        <v>2023</v>
      </c>
      <c r="B74" s="32">
        <v>8</v>
      </c>
      <c r="C74" s="36" t="s">
        <v>36</v>
      </c>
      <c r="D74" s="36" t="s">
        <v>82</v>
      </c>
      <c r="E74" s="55">
        <f>'（一）基础数据表1_业务科室及项目成本人工时累计数 '!D83</f>
        <v>0.2049</v>
      </c>
      <c r="F74" s="56">
        <f>'（三）基础数据表3_管理成本数据表'!$D$55*'（四） 行政后勤管理成本一次分摊'!E74</f>
        <v>0</v>
      </c>
      <c r="G74" s="56">
        <f>'（三）基础数据表3_管理成本数据表'!$D$56*'（四） 行政后勤管理成本一次分摊'!E74</f>
        <v>0</v>
      </c>
      <c r="H74" s="57">
        <f>'（三）基础数据表3_管理成本数据表'!$D$57*'（四） 行政后勤管理成本一次分摊'!E74</f>
        <v>0</v>
      </c>
      <c r="I74" s="56">
        <f>'（三）基础数据表3_管理成本数据表'!$D$58*'（四） 行政后勤管理成本一次分摊'!E74</f>
        <v>0</v>
      </c>
      <c r="J74" s="57">
        <f>'（三）基础数据表3_管理成本数据表'!$D$53*E74</f>
        <v>0</v>
      </c>
      <c r="K74" s="57">
        <f>'（三）基础数据表3_管理成本数据表'!$D$54*'（四） 行政后勤管理成本一次分摊'!E74</f>
        <v>0</v>
      </c>
      <c r="L74" s="57">
        <f>'（三）基础数据表3_管理成本数据表'!$D$59*'（四） 行政后勤管理成本一次分摊'!E74</f>
        <v>0</v>
      </c>
      <c r="M74" s="52">
        <f t="shared" si="2"/>
        <v>0</v>
      </c>
    </row>
    <row r="75" spans="1:13" x14ac:dyDescent="0.15">
      <c r="A75" s="32">
        <v>2023</v>
      </c>
      <c r="B75" s="32">
        <v>8</v>
      </c>
      <c r="C75" s="36" t="s">
        <v>38</v>
      </c>
      <c r="D75" s="36" t="s">
        <v>82</v>
      </c>
      <c r="E75" s="55">
        <f>'（一）基础数据表1_业务科室及项目成本人工时累计数 '!D84</f>
        <v>0.21759999999999999</v>
      </c>
      <c r="F75" s="56">
        <f>'（三）基础数据表3_管理成本数据表'!$D$55*'（四） 行政后勤管理成本一次分摊'!E75</f>
        <v>0</v>
      </c>
      <c r="G75" s="56">
        <f>'（三）基础数据表3_管理成本数据表'!$D$56*'（四） 行政后勤管理成本一次分摊'!E75</f>
        <v>0</v>
      </c>
      <c r="H75" s="57">
        <f>'（三）基础数据表3_管理成本数据表'!$D$57*'（四） 行政后勤管理成本一次分摊'!E75</f>
        <v>0</v>
      </c>
      <c r="I75" s="56">
        <f>'（三）基础数据表3_管理成本数据表'!$D$58*'（四） 行政后勤管理成本一次分摊'!E75</f>
        <v>0</v>
      </c>
      <c r="J75" s="57">
        <f>'（三）基础数据表3_管理成本数据表'!$D$53*E75</f>
        <v>0</v>
      </c>
      <c r="K75" s="57">
        <f>'（三）基础数据表3_管理成本数据表'!$D$54*'（四） 行政后勤管理成本一次分摊'!E75</f>
        <v>0</v>
      </c>
      <c r="L75" s="57">
        <f>'（三）基础数据表3_管理成本数据表'!$D$59*'（四） 行政后勤管理成本一次分摊'!E75</f>
        <v>0</v>
      </c>
      <c r="M75" s="52">
        <f t="shared" si="2"/>
        <v>0</v>
      </c>
    </row>
    <row r="76" spans="1:13" x14ac:dyDescent="0.15">
      <c r="A76" s="32">
        <v>2023</v>
      </c>
      <c r="B76" s="32">
        <v>8</v>
      </c>
      <c r="C76" s="40" t="s">
        <v>80</v>
      </c>
      <c r="D76" s="36" t="s">
        <v>82</v>
      </c>
      <c r="E76" s="55">
        <f>'（一）基础数据表1_业务科室及项目成本人工时累计数 '!D85</f>
        <v>7.4999999999999997E-2</v>
      </c>
      <c r="F76" s="56">
        <f>'（三）基础数据表3_管理成本数据表'!$D$55*'（四） 行政后勤管理成本一次分摊'!E76</f>
        <v>0</v>
      </c>
      <c r="G76" s="56">
        <f>'（三）基础数据表3_管理成本数据表'!$D$56*'（四） 行政后勤管理成本一次分摊'!E76</f>
        <v>0</v>
      </c>
      <c r="H76" s="57">
        <f>'（三）基础数据表3_管理成本数据表'!$D$57*'（四） 行政后勤管理成本一次分摊'!E76</f>
        <v>0</v>
      </c>
      <c r="I76" s="56">
        <f>'（三）基础数据表3_管理成本数据表'!$D$58*'（四） 行政后勤管理成本一次分摊'!E76</f>
        <v>0</v>
      </c>
      <c r="J76" s="57">
        <f>'（三）基础数据表3_管理成本数据表'!$D$53*E76</f>
        <v>0</v>
      </c>
      <c r="K76" s="57">
        <f>'（三）基础数据表3_管理成本数据表'!$D$54*'（四） 行政后勤管理成本一次分摊'!E76</f>
        <v>0</v>
      </c>
      <c r="L76" s="57">
        <f>'（三）基础数据表3_管理成本数据表'!$D$59*'（四） 行政后勤管理成本一次分摊'!E76</f>
        <v>0</v>
      </c>
      <c r="M76" s="52">
        <f t="shared" si="2"/>
        <v>0</v>
      </c>
    </row>
    <row r="77" spans="1:13" x14ac:dyDescent="0.15">
      <c r="A77" s="32">
        <v>2023</v>
      </c>
      <c r="B77" s="32">
        <v>8</v>
      </c>
      <c r="C77" s="36" t="s">
        <v>41</v>
      </c>
      <c r="D77" s="36" t="s">
        <v>82</v>
      </c>
      <c r="E77" s="55">
        <f>'（一）基础数据表1_业务科室及项目成本人工时累计数 '!D86</f>
        <v>7.4899999999999994E-2</v>
      </c>
      <c r="F77" s="56">
        <f>'（三）基础数据表3_管理成本数据表'!$D$55*'（四） 行政后勤管理成本一次分摊'!E77</f>
        <v>0</v>
      </c>
      <c r="G77" s="56">
        <f>'（三）基础数据表3_管理成本数据表'!$D$56*'（四） 行政后勤管理成本一次分摊'!E77</f>
        <v>0</v>
      </c>
      <c r="H77" s="57">
        <f>'（三）基础数据表3_管理成本数据表'!$D$57*'（四） 行政后勤管理成本一次分摊'!E77</f>
        <v>0</v>
      </c>
      <c r="I77" s="56">
        <f>'（三）基础数据表3_管理成本数据表'!$D$58*'（四） 行政后勤管理成本一次分摊'!E77</f>
        <v>0</v>
      </c>
      <c r="J77" s="57">
        <f>'（三）基础数据表3_管理成本数据表'!$D$53*E77</f>
        <v>0</v>
      </c>
      <c r="K77" s="57">
        <f>'（三）基础数据表3_管理成本数据表'!$D$54*'（四） 行政后勤管理成本一次分摊'!E77</f>
        <v>0</v>
      </c>
      <c r="L77" s="57">
        <f>'（三）基础数据表3_管理成本数据表'!$D$59*'（四） 行政后勤管理成本一次分摊'!E77</f>
        <v>0</v>
      </c>
      <c r="M77" s="52">
        <f t="shared" si="2"/>
        <v>0</v>
      </c>
    </row>
    <row r="78" spans="1:13" x14ac:dyDescent="0.15">
      <c r="A78" s="32">
        <v>2023</v>
      </c>
      <c r="B78" s="32">
        <v>8</v>
      </c>
      <c r="C78" s="36" t="s">
        <v>42</v>
      </c>
      <c r="D78" s="36" t="s">
        <v>82</v>
      </c>
      <c r="E78" s="55">
        <f>'（一）基础数据表1_业务科室及项目成本人工时累计数 '!D87</f>
        <v>6.1499999999999999E-2</v>
      </c>
      <c r="F78" s="56">
        <f>'（三）基础数据表3_管理成本数据表'!$D$55*'（四） 行政后勤管理成本一次分摊'!E78</f>
        <v>0</v>
      </c>
      <c r="G78" s="56">
        <f>'（三）基础数据表3_管理成本数据表'!$D$56*'（四） 行政后勤管理成本一次分摊'!E78</f>
        <v>0</v>
      </c>
      <c r="H78" s="57">
        <f>'（三）基础数据表3_管理成本数据表'!$D$57*'（四） 行政后勤管理成本一次分摊'!E78</f>
        <v>0</v>
      </c>
      <c r="I78" s="56">
        <f>'（三）基础数据表3_管理成本数据表'!$D$58*'（四） 行政后勤管理成本一次分摊'!E78</f>
        <v>0</v>
      </c>
      <c r="J78" s="57">
        <f>'（三）基础数据表3_管理成本数据表'!$D$53*E78</f>
        <v>0</v>
      </c>
      <c r="K78" s="57">
        <f>'（三）基础数据表3_管理成本数据表'!$D$54*'（四） 行政后勤管理成本一次分摊'!E78</f>
        <v>0</v>
      </c>
      <c r="L78" s="57">
        <f>'（三）基础数据表3_管理成本数据表'!$D$59*'（四） 行政后勤管理成本一次分摊'!E78</f>
        <v>0</v>
      </c>
      <c r="M78" s="52">
        <f t="shared" si="2"/>
        <v>0</v>
      </c>
    </row>
    <row r="79" spans="1:13" x14ac:dyDescent="0.15">
      <c r="A79" s="32">
        <v>2023</v>
      </c>
      <c r="B79" s="32">
        <v>8</v>
      </c>
      <c r="C79" s="36" t="s">
        <v>43</v>
      </c>
      <c r="D79" s="36" t="s">
        <v>82</v>
      </c>
      <c r="E79" s="55">
        <f>'（一）基础数据表1_业务科室及项目成本人工时累计数 '!D88</f>
        <v>7.4700000000000003E-2</v>
      </c>
      <c r="F79" s="56">
        <f>'（三）基础数据表3_管理成本数据表'!$D$55*'（四） 行政后勤管理成本一次分摊'!E79</f>
        <v>0</v>
      </c>
      <c r="G79" s="56">
        <f>'（三）基础数据表3_管理成本数据表'!$D$56*'（四） 行政后勤管理成本一次分摊'!E79</f>
        <v>0</v>
      </c>
      <c r="H79" s="57">
        <f>'（三）基础数据表3_管理成本数据表'!$D$57*'（四） 行政后勤管理成本一次分摊'!E79</f>
        <v>0</v>
      </c>
      <c r="I79" s="56">
        <f>'（三）基础数据表3_管理成本数据表'!$D$58*'（四） 行政后勤管理成本一次分摊'!E79</f>
        <v>0</v>
      </c>
      <c r="J79" s="57">
        <f>'（三）基础数据表3_管理成本数据表'!$D$53*E79</f>
        <v>0</v>
      </c>
      <c r="K79" s="57">
        <f>'（三）基础数据表3_管理成本数据表'!$D$54*'（四） 行政后勤管理成本一次分摊'!E79</f>
        <v>0</v>
      </c>
      <c r="L79" s="57">
        <f>'（三）基础数据表3_管理成本数据表'!$D$59*'（四） 行政后勤管理成本一次分摊'!E79</f>
        <v>0</v>
      </c>
      <c r="M79" s="52">
        <f t="shared" si="2"/>
        <v>0</v>
      </c>
    </row>
    <row r="80" spans="1:13" x14ac:dyDescent="0.15">
      <c r="A80" s="32">
        <v>2023</v>
      </c>
      <c r="B80" s="32">
        <v>8</v>
      </c>
      <c r="C80" s="36" t="s">
        <v>37</v>
      </c>
      <c r="D80" s="36" t="s">
        <v>82</v>
      </c>
      <c r="E80" s="55">
        <f>'（一）基础数据表1_业务科室及项目成本人工时累计数 '!D89</f>
        <v>7.1599999999999997E-2</v>
      </c>
      <c r="F80" s="56">
        <f>'（三）基础数据表3_管理成本数据表'!$D$55*'（四） 行政后勤管理成本一次分摊'!E80</f>
        <v>0</v>
      </c>
      <c r="G80" s="56">
        <f>'（三）基础数据表3_管理成本数据表'!$D$56*'（四） 行政后勤管理成本一次分摊'!E80</f>
        <v>0</v>
      </c>
      <c r="H80" s="57">
        <f>'（三）基础数据表3_管理成本数据表'!$D$57*'（四） 行政后勤管理成本一次分摊'!E80</f>
        <v>0</v>
      </c>
      <c r="I80" s="56">
        <f>'（三）基础数据表3_管理成本数据表'!$D$58*'（四） 行政后勤管理成本一次分摊'!E80</f>
        <v>0</v>
      </c>
      <c r="J80" s="57">
        <f>'（三）基础数据表3_管理成本数据表'!$D$53*E80</f>
        <v>0</v>
      </c>
      <c r="K80" s="57">
        <f>'（三）基础数据表3_管理成本数据表'!$D$54*'（四） 行政后勤管理成本一次分摊'!E80</f>
        <v>0</v>
      </c>
      <c r="L80" s="57">
        <f>'（三）基础数据表3_管理成本数据表'!$D$59*'（四） 行政后勤管理成本一次分摊'!E80</f>
        <v>0</v>
      </c>
      <c r="M80" s="52">
        <f t="shared" si="2"/>
        <v>0</v>
      </c>
    </row>
    <row r="81" spans="1:13" x14ac:dyDescent="0.15">
      <c r="A81" s="32">
        <v>2023</v>
      </c>
      <c r="B81" s="32">
        <v>8</v>
      </c>
      <c r="C81" s="36" t="s">
        <v>39</v>
      </c>
      <c r="D81" s="36" t="s">
        <v>82</v>
      </c>
      <c r="E81" s="55">
        <f>'（一）基础数据表1_业务科室及项目成本人工时累计数 '!D90</f>
        <v>7.3300000000000004E-2</v>
      </c>
      <c r="F81" s="56">
        <f>'（三）基础数据表3_管理成本数据表'!$D$55*'（四） 行政后勤管理成本一次分摊'!E81</f>
        <v>0</v>
      </c>
      <c r="G81" s="56">
        <f>'（三）基础数据表3_管理成本数据表'!$D$56*'（四） 行政后勤管理成本一次分摊'!E81</f>
        <v>0</v>
      </c>
      <c r="H81" s="57">
        <f>'（三）基础数据表3_管理成本数据表'!$D$57*'（四） 行政后勤管理成本一次分摊'!E81</f>
        <v>0</v>
      </c>
      <c r="I81" s="56">
        <f>'（三）基础数据表3_管理成本数据表'!$D$58*'（四） 行政后勤管理成本一次分摊'!E81</f>
        <v>0</v>
      </c>
      <c r="J81" s="57">
        <f>'（三）基础数据表3_管理成本数据表'!$D$53*E81</f>
        <v>0</v>
      </c>
      <c r="K81" s="57">
        <f>'（三）基础数据表3_管理成本数据表'!$D$54*'（四） 行政后勤管理成本一次分摊'!E81</f>
        <v>0</v>
      </c>
      <c r="L81" s="57">
        <f>'（三）基础数据表3_管理成本数据表'!$D$59*'（四） 行政后勤管理成本一次分摊'!E81</f>
        <v>0</v>
      </c>
      <c r="M81" s="52">
        <f t="shared" si="2"/>
        <v>0</v>
      </c>
    </row>
    <row r="82" spans="1:13" x14ac:dyDescent="0.15">
      <c r="A82" s="32">
        <v>2023</v>
      </c>
      <c r="B82" s="32">
        <v>8</v>
      </c>
      <c r="C82" s="36" t="s">
        <v>71</v>
      </c>
      <c r="D82" s="36" t="s">
        <v>147</v>
      </c>
      <c r="E82" s="55">
        <f>'（一）基础数据表1_业务科室及项目成本人工时累计数 '!D91</f>
        <v>7.1099999999999997E-2</v>
      </c>
      <c r="F82" s="56">
        <f>'（三）基础数据表3_管理成本数据表'!$D$55*'（四） 行政后勤管理成本一次分摊'!E82</f>
        <v>0</v>
      </c>
      <c r="G82" s="56">
        <f>'（三）基础数据表3_管理成本数据表'!$D$56*'（四） 行政后勤管理成本一次分摊'!E82</f>
        <v>0</v>
      </c>
      <c r="H82" s="57">
        <f>'（三）基础数据表3_管理成本数据表'!$D$57*'（四） 行政后勤管理成本一次分摊'!E82</f>
        <v>0</v>
      </c>
      <c r="I82" s="56">
        <f>'（三）基础数据表3_管理成本数据表'!$D$58*'（四） 行政后勤管理成本一次分摊'!E82</f>
        <v>0</v>
      </c>
      <c r="J82" s="57">
        <f>'（三）基础数据表3_管理成本数据表'!$D$53*E82</f>
        <v>0</v>
      </c>
      <c r="K82" s="57">
        <f>'（三）基础数据表3_管理成本数据表'!$D$54*'（四） 行政后勤管理成本一次分摊'!E82</f>
        <v>0</v>
      </c>
      <c r="L82" s="57">
        <f>'（三）基础数据表3_管理成本数据表'!$D$59*'（四） 行政后勤管理成本一次分摊'!E82</f>
        <v>0</v>
      </c>
      <c r="M82" s="52">
        <f t="shared" si="2"/>
        <v>0</v>
      </c>
    </row>
    <row r="83" spans="1:13" x14ac:dyDescent="0.15">
      <c r="A83" s="32">
        <v>2023</v>
      </c>
      <c r="B83" s="32">
        <v>8</v>
      </c>
      <c r="C83" s="36" t="s">
        <v>72</v>
      </c>
      <c r="D83" s="36" t="s">
        <v>147</v>
      </c>
      <c r="E83" s="55">
        <f>'（一）基础数据表1_业务科室及项目成本人工时累计数 '!D92</f>
        <v>7.5200000000000003E-2</v>
      </c>
      <c r="F83" s="56">
        <f>'（三）基础数据表3_管理成本数据表'!$D$55*'（四） 行政后勤管理成本一次分摊'!E83</f>
        <v>0</v>
      </c>
      <c r="G83" s="56">
        <f>'（三）基础数据表3_管理成本数据表'!$D$56*'（四） 行政后勤管理成本一次分摊'!E83</f>
        <v>0</v>
      </c>
      <c r="H83" s="57">
        <f>'（三）基础数据表3_管理成本数据表'!$D$57*'（四） 行政后勤管理成本一次分摊'!E83</f>
        <v>0</v>
      </c>
      <c r="I83" s="56">
        <f>'（三）基础数据表3_管理成本数据表'!$D$58*'（四） 行政后勤管理成本一次分摊'!E83</f>
        <v>0</v>
      </c>
      <c r="J83" s="57">
        <f>'（三）基础数据表3_管理成本数据表'!$D$53*E83</f>
        <v>0</v>
      </c>
      <c r="K83" s="57">
        <f>'（三）基础数据表3_管理成本数据表'!$D$54*'（四） 行政后勤管理成本一次分摊'!E83</f>
        <v>0</v>
      </c>
      <c r="L83" s="57">
        <f>'（三）基础数据表3_管理成本数据表'!$D$59*'（四） 行政后勤管理成本一次分摊'!E83</f>
        <v>0</v>
      </c>
      <c r="M83" s="52">
        <f t="shared" si="2"/>
        <v>0</v>
      </c>
    </row>
    <row r="84" spans="1:13" x14ac:dyDescent="0.15">
      <c r="A84" s="32">
        <v>2023</v>
      </c>
      <c r="B84" s="32">
        <v>9</v>
      </c>
      <c r="C84" s="36" t="s">
        <v>36</v>
      </c>
      <c r="D84" s="36" t="s">
        <v>82</v>
      </c>
      <c r="E84" s="55">
        <f>'（一）基础数据表1_业务科室及项目成本人工时累计数 '!D94</f>
        <v>0.2049</v>
      </c>
      <c r="F84" s="56">
        <f>'（三）基础数据表3_管理成本数据表'!$D$62*'（四） 行政后勤管理成本一次分摊'!E84</f>
        <v>0</v>
      </c>
      <c r="G84" s="56">
        <f>'（三）基础数据表3_管理成本数据表'!$D$63*'（四） 行政后勤管理成本一次分摊'!E84</f>
        <v>0</v>
      </c>
      <c r="H84" s="57">
        <f>'（三）基础数据表3_管理成本数据表'!$D$64*'（四） 行政后勤管理成本一次分摊'!E84</f>
        <v>0</v>
      </c>
      <c r="I84" s="56">
        <f>'（三）基础数据表3_管理成本数据表'!$D$65*'（四） 行政后勤管理成本一次分摊'!E84</f>
        <v>0</v>
      </c>
      <c r="J84" s="57">
        <f>'（三）基础数据表3_管理成本数据表'!$D$60*E84</f>
        <v>0</v>
      </c>
      <c r="K84" s="57">
        <f>'（三）基础数据表3_管理成本数据表'!$D$61*'（四） 行政后勤管理成本一次分摊'!E84</f>
        <v>0</v>
      </c>
      <c r="L84" s="57">
        <f>'（三）基础数据表3_管理成本数据表'!$D$66*'（四） 行政后勤管理成本一次分摊'!E84</f>
        <v>0</v>
      </c>
      <c r="M84" s="52">
        <f t="shared" si="2"/>
        <v>0</v>
      </c>
    </row>
    <row r="85" spans="1:13" x14ac:dyDescent="0.15">
      <c r="A85" s="32">
        <v>2023</v>
      </c>
      <c r="B85" s="32">
        <v>9</v>
      </c>
      <c r="C85" s="36" t="s">
        <v>38</v>
      </c>
      <c r="D85" s="36" t="s">
        <v>82</v>
      </c>
      <c r="E85" s="55">
        <f>'（一）基础数据表1_业务科室及项目成本人工时累计数 '!D95</f>
        <v>0.21759999999999999</v>
      </c>
      <c r="F85" s="56">
        <f>'（三）基础数据表3_管理成本数据表'!$D$62*'（四） 行政后勤管理成本一次分摊'!E85</f>
        <v>0</v>
      </c>
      <c r="G85" s="56">
        <f>'（三）基础数据表3_管理成本数据表'!$D$63*'（四） 行政后勤管理成本一次分摊'!E85</f>
        <v>0</v>
      </c>
      <c r="H85" s="57">
        <f>'（三）基础数据表3_管理成本数据表'!$D$64*'（四） 行政后勤管理成本一次分摊'!E85</f>
        <v>0</v>
      </c>
      <c r="I85" s="56">
        <f>'（三）基础数据表3_管理成本数据表'!$D$65*'（四） 行政后勤管理成本一次分摊'!E85</f>
        <v>0</v>
      </c>
      <c r="J85" s="57">
        <f>'（三）基础数据表3_管理成本数据表'!$D$60*E85</f>
        <v>0</v>
      </c>
      <c r="K85" s="57">
        <f>'（三）基础数据表3_管理成本数据表'!$D$61*'（四） 行政后勤管理成本一次分摊'!E85</f>
        <v>0</v>
      </c>
      <c r="L85" s="57">
        <f>'（三）基础数据表3_管理成本数据表'!$D$66*'（四） 行政后勤管理成本一次分摊'!E85</f>
        <v>0</v>
      </c>
      <c r="M85" s="52">
        <f t="shared" si="2"/>
        <v>0</v>
      </c>
    </row>
    <row r="86" spans="1:13" x14ac:dyDescent="0.15">
      <c r="A86" s="32">
        <v>2023</v>
      </c>
      <c r="B86" s="32">
        <v>9</v>
      </c>
      <c r="C86" s="40" t="s">
        <v>80</v>
      </c>
      <c r="D86" s="36" t="s">
        <v>82</v>
      </c>
      <c r="E86" s="55">
        <f>'（一）基础数据表1_业务科室及项目成本人工时累计数 '!D96</f>
        <v>7.4999999999999997E-2</v>
      </c>
      <c r="F86" s="56">
        <f>'（三）基础数据表3_管理成本数据表'!$D$62*'（四） 行政后勤管理成本一次分摊'!E86</f>
        <v>0</v>
      </c>
      <c r="G86" s="56">
        <f>'（三）基础数据表3_管理成本数据表'!$D$63*'（四） 行政后勤管理成本一次分摊'!E86</f>
        <v>0</v>
      </c>
      <c r="H86" s="57">
        <f>'（三）基础数据表3_管理成本数据表'!$D$64*'（四） 行政后勤管理成本一次分摊'!E86</f>
        <v>0</v>
      </c>
      <c r="I86" s="56">
        <f>'（三）基础数据表3_管理成本数据表'!$D$65*'（四） 行政后勤管理成本一次分摊'!E86</f>
        <v>0</v>
      </c>
      <c r="J86" s="57">
        <f>'（三）基础数据表3_管理成本数据表'!$D$60*E86</f>
        <v>0</v>
      </c>
      <c r="K86" s="57">
        <f>'（三）基础数据表3_管理成本数据表'!$D$61*'（四） 行政后勤管理成本一次分摊'!E86</f>
        <v>0</v>
      </c>
      <c r="L86" s="57">
        <f>'（三）基础数据表3_管理成本数据表'!$D$66*'（四） 行政后勤管理成本一次分摊'!E86</f>
        <v>0</v>
      </c>
      <c r="M86" s="52">
        <f t="shared" si="2"/>
        <v>0</v>
      </c>
    </row>
    <row r="87" spans="1:13" x14ac:dyDescent="0.15">
      <c r="A87" s="32">
        <v>2023</v>
      </c>
      <c r="B87" s="32">
        <v>9</v>
      </c>
      <c r="C87" s="36" t="s">
        <v>41</v>
      </c>
      <c r="D87" s="36" t="s">
        <v>82</v>
      </c>
      <c r="E87" s="55">
        <f>'（一）基础数据表1_业务科室及项目成本人工时累计数 '!D97</f>
        <v>7.4899999999999994E-2</v>
      </c>
      <c r="F87" s="56">
        <f>'（三）基础数据表3_管理成本数据表'!$D$62*'（四） 行政后勤管理成本一次分摊'!E87</f>
        <v>0</v>
      </c>
      <c r="G87" s="56">
        <f>'（三）基础数据表3_管理成本数据表'!$D$63*'（四） 行政后勤管理成本一次分摊'!E87</f>
        <v>0</v>
      </c>
      <c r="H87" s="57">
        <f>'（三）基础数据表3_管理成本数据表'!$D$64*'（四） 行政后勤管理成本一次分摊'!E87</f>
        <v>0</v>
      </c>
      <c r="I87" s="56">
        <f>'（三）基础数据表3_管理成本数据表'!$D$65*'（四） 行政后勤管理成本一次分摊'!E87</f>
        <v>0</v>
      </c>
      <c r="J87" s="57">
        <f>'（三）基础数据表3_管理成本数据表'!$D$60*E87</f>
        <v>0</v>
      </c>
      <c r="K87" s="57">
        <f>'（三）基础数据表3_管理成本数据表'!$D$61*'（四） 行政后勤管理成本一次分摊'!E87</f>
        <v>0</v>
      </c>
      <c r="L87" s="57">
        <f>'（三）基础数据表3_管理成本数据表'!$D$66*'（四） 行政后勤管理成本一次分摊'!E87</f>
        <v>0</v>
      </c>
      <c r="M87" s="52">
        <f t="shared" si="2"/>
        <v>0</v>
      </c>
    </row>
    <row r="88" spans="1:13" x14ac:dyDescent="0.15">
      <c r="A88" s="32">
        <v>2023</v>
      </c>
      <c r="B88" s="32">
        <v>9</v>
      </c>
      <c r="C88" s="36" t="s">
        <v>42</v>
      </c>
      <c r="D88" s="36" t="s">
        <v>82</v>
      </c>
      <c r="E88" s="55">
        <f>'（一）基础数据表1_业务科室及项目成本人工时累计数 '!D98</f>
        <v>6.1499999999999999E-2</v>
      </c>
      <c r="F88" s="56">
        <f>'（三）基础数据表3_管理成本数据表'!$D$62*'（四） 行政后勤管理成本一次分摊'!E88</f>
        <v>0</v>
      </c>
      <c r="G88" s="56">
        <f>'（三）基础数据表3_管理成本数据表'!$D$63*'（四） 行政后勤管理成本一次分摊'!E88</f>
        <v>0</v>
      </c>
      <c r="H88" s="57">
        <f>'（三）基础数据表3_管理成本数据表'!$D$64*'（四） 行政后勤管理成本一次分摊'!E88</f>
        <v>0</v>
      </c>
      <c r="I88" s="56">
        <f>'（三）基础数据表3_管理成本数据表'!$D$65*'（四） 行政后勤管理成本一次分摊'!E88</f>
        <v>0</v>
      </c>
      <c r="J88" s="57">
        <f>'（三）基础数据表3_管理成本数据表'!$D$60*E88</f>
        <v>0</v>
      </c>
      <c r="K88" s="57">
        <f>'（三）基础数据表3_管理成本数据表'!$D$61*'（四） 行政后勤管理成本一次分摊'!E88</f>
        <v>0</v>
      </c>
      <c r="L88" s="57">
        <f>'（三）基础数据表3_管理成本数据表'!$D$66*'（四） 行政后勤管理成本一次分摊'!E88</f>
        <v>0</v>
      </c>
      <c r="M88" s="52">
        <f t="shared" si="2"/>
        <v>0</v>
      </c>
    </row>
    <row r="89" spans="1:13" x14ac:dyDescent="0.15">
      <c r="A89" s="32">
        <v>2023</v>
      </c>
      <c r="B89" s="32">
        <v>9</v>
      </c>
      <c r="C89" s="36" t="s">
        <v>43</v>
      </c>
      <c r="D89" s="36" t="s">
        <v>82</v>
      </c>
      <c r="E89" s="55">
        <f>'（一）基础数据表1_业务科室及项目成本人工时累计数 '!D99</f>
        <v>7.4700000000000003E-2</v>
      </c>
      <c r="F89" s="56">
        <f>'（三）基础数据表3_管理成本数据表'!$D$62*'（四） 行政后勤管理成本一次分摊'!E89</f>
        <v>0</v>
      </c>
      <c r="G89" s="56">
        <f>'（三）基础数据表3_管理成本数据表'!$D$63*'（四） 行政后勤管理成本一次分摊'!E89</f>
        <v>0</v>
      </c>
      <c r="H89" s="57">
        <f>'（三）基础数据表3_管理成本数据表'!$D$64*'（四） 行政后勤管理成本一次分摊'!E89</f>
        <v>0</v>
      </c>
      <c r="I89" s="56">
        <f>'（三）基础数据表3_管理成本数据表'!$D$65*'（四） 行政后勤管理成本一次分摊'!E89</f>
        <v>0</v>
      </c>
      <c r="J89" s="57">
        <f>'（三）基础数据表3_管理成本数据表'!$D$60*E89</f>
        <v>0</v>
      </c>
      <c r="K89" s="57">
        <f>'（三）基础数据表3_管理成本数据表'!$D$61*'（四） 行政后勤管理成本一次分摊'!E89</f>
        <v>0</v>
      </c>
      <c r="L89" s="57">
        <f>'（三）基础数据表3_管理成本数据表'!$D$66*'（四） 行政后勤管理成本一次分摊'!E89</f>
        <v>0</v>
      </c>
      <c r="M89" s="52">
        <f t="shared" si="2"/>
        <v>0</v>
      </c>
    </row>
    <row r="90" spans="1:13" x14ac:dyDescent="0.15">
      <c r="A90" s="32">
        <v>2023</v>
      </c>
      <c r="B90" s="32">
        <v>9</v>
      </c>
      <c r="C90" s="36" t="s">
        <v>37</v>
      </c>
      <c r="D90" s="36" t="s">
        <v>82</v>
      </c>
      <c r="E90" s="55">
        <f>'（一）基础数据表1_业务科室及项目成本人工时累计数 '!D100</f>
        <v>7.1599999999999997E-2</v>
      </c>
      <c r="F90" s="56">
        <f>'（三）基础数据表3_管理成本数据表'!$D$62*'（四） 行政后勤管理成本一次分摊'!E90</f>
        <v>0</v>
      </c>
      <c r="G90" s="56">
        <f>'（三）基础数据表3_管理成本数据表'!$D$63*'（四） 行政后勤管理成本一次分摊'!E90</f>
        <v>0</v>
      </c>
      <c r="H90" s="57">
        <f>'（三）基础数据表3_管理成本数据表'!$D$64*'（四） 行政后勤管理成本一次分摊'!E90</f>
        <v>0</v>
      </c>
      <c r="I90" s="56">
        <f>'（三）基础数据表3_管理成本数据表'!$D$65*'（四） 行政后勤管理成本一次分摊'!E90</f>
        <v>0</v>
      </c>
      <c r="J90" s="57">
        <f>'（三）基础数据表3_管理成本数据表'!$D$60*E90</f>
        <v>0</v>
      </c>
      <c r="K90" s="57">
        <f>'（三）基础数据表3_管理成本数据表'!$D$61*'（四） 行政后勤管理成本一次分摊'!E90</f>
        <v>0</v>
      </c>
      <c r="L90" s="57">
        <f>'（三）基础数据表3_管理成本数据表'!$D$66*'（四） 行政后勤管理成本一次分摊'!E90</f>
        <v>0</v>
      </c>
      <c r="M90" s="52">
        <f t="shared" si="2"/>
        <v>0</v>
      </c>
    </row>
    <row r="91" spans="1:13" x14ac:dyDescent="0.15">
      <c r="A91" s="32">
        <v>2023</v>
      </c>
      <c r="B91" s="32">
        <v>9</v>
      </c>
      <c r="C91" s="36" t="s">
        <v>39</v>
      </c>
      <c r="D91" s="36" t="s">
        <v>82</v>
      </c>
      <c r="E91" s="55">
        <f>'（一）基础数据表1_业务科室及项目成本人工时累计数 '!D101</f>
        <v>7.3300000000000004E-2</v>
      </c>
      <c r="F91" s="56">
        <f>'（三）基础数据表3_管理成本数据表'!$D$62*'（四） 行政后勤管理成本一次分摊'!E91</f>
        <v>0</v>
      </c>
      <c r="G91" s="56">
        <f>'（三）基础数据表3_管理成本数据表'!$D$63*'（四） 行政后勤管理成本一次分摊'!E91</f>
        <v>0</v>
      </c>
      <c r="H91" s="57">
        <f>'（三）基础数据表3_管理成本数据表'!$D$64*'（四） 行政后勤管理成本一次分摊'!E91</f>
        <v>0</v>
      </c>
      <c r="I91" s="56">
        <f>'（三）基础数据表3_管理成本数据表'!$D$65*'（四） 行政后勤管理成本一次分摊'!E91</f>
        <v>0</v>
      </c>
      <c r="J91" s="57">
        <f>'（三）基础数据表3_管理成本数据表'!$D$60*E91</f>
        <v>0</v>
      </c>
      <c r="K91" s="57">
        <f>'（三）基础数据表3_管理成本数据表'!$D$61*'（四） 行政后勤管理成本一次分摊'!E91</f>
        <v>0</v>
      </c>
      <c r="L91" s="57">
        <f>'（三）基础数据表3_管理成本数据表'!$D$66*'（四） 行政后勤管理成本一次分摊'!E91</f>
        <v>0</v>
      </c>
      <c r="M91" s="52">
        <f t="shared" si="2"/>
        <v>0</v>
      </c>
    </row>
    <row r="92" spans="1:13" x14ac:dyDescent="0.15">
      <c r="A92" s="32">
        <v>2023</v>
      </c>
      <c r="B92" s="32">
        <v>9</v>
      </c>
      <c r="C92" s="36" t="s">
        <v>71</v>
      </c>
      <c r="D92" s="36" t="s">
        <v>147</v>
      </c>
      <c r="E92" s="55">
        <f>'（一）基础数据表1_业务科室及项目成本人工时累计数 '!D102</f>
        <v>7.1099999999999997E-2</v>
      </c>
      <c r="F92" s="56">
        <f>'（三）基础数据表3_管理成本数据表'!$D$62*'（四） 行政后勤管理成本一次分摊'!E92</f>
        <v>0</v>
      </c>
      <c r="G92" s="56">
        <f>'（三）基础数据表3_管理成本数据表'!$D$63*'（四） 行政后勤管理成本一次分摊'!E92</f>
        <v>0</v>
      </c>
      <c r="H92" s="57">
        <f>'（三）基础数据表3_管理成本数据表'!$D$64*'（四） 行政后勤管理成本一次分摊'!E92</f>
        <v>0</v>
      </c>
      <c r="I92" s="56">
        <f>'（三）基础数据表3_管理成本数据表'!$D$65*'（四） 行政后勤管理成本一次分摊'!E92</f>
        <v>0</v>
      </c>
      <c r="J92" s="57">
        <f>'（三）基础数据表3_管理成本数据表'!$D$60*E92</f>
        <v>0</v>
      </c>
      <c r="K92" s="57">
        <f>'（三）基础数据表3_管理成本数据表'!$D$61*'（四） 行政后勤管理成本一次分摊'!E92</f>
        <v>0</v>
      </c>
      <c r="L92" s="57">
        <f>'（三）基础数据表3_管理成本数据表'!$D$66*'（四） 行政后勤管理成本一次分摊'!E92</f>
        <v>0</v>
      </c>
      <c r="M92" s="52">
        <f t="shared" si="2"/>
        <v>0</v>
      </c>
    </row>
    <row r="93" spans="1:13" x14ac:dyDescent="0.15">
      <c r="A93" s="32">
        <v>2023</v>
      </c>
      <c r="B93" s="32">
        <v>9</v>
      </c>
      <c r="C93" s="36" t="s">
        <v>72</v>
      </c>
      <c r="D93" s="36" t="s">
        <v>147</v>
      </c>
      <c r="E93" s="55">
        <f>'（一）基础数据表1_业务科室及项目成本人工时累计数 '!D103</f>
        <v>7.5200000000000003E-2</v>
      </c>
      <c r="F93" s="56">
        <f>'（三）基础数据表3_管理成本数据表'!$D$62*'（四） 行政后勤管理成本一次分摊'!E93</f>
        <v>0</v>
      </c>
      <c r="G93" s="56">
        <f>'（三）基础数据表3_管理成本数据表'!$D$63*'（四） 行政后勤管理成本一次分摊'!E93</f>
        <v>0</v>
      </c>
      <c r="H93" s="57">
        <f>'（三）基础数据表3_管理成本数据表'!$D$64*'（四） 行政后勤管理成本一次分摊'!E93</f>
        <v>0</v>
      </c>
      <c r="I93" s="56">
        <f>'（三）基础数据表3_管理成本数据表'!$D$65*'（四） 行政后勤管理成本一次分摊'!E93</f>
        <v>0</v>
      </c>
      <c r="J93" s="57">
        <f>'（三）基础数据表3_管理成本数据表'!$D$60*E93</f>
        <v>0</v>
      </c>
      <c r="K93" s="57">
        <f>'（三）基础数据表3_管理成本数据表'!$D$61*'（四） 行政后勤管理成本一次分摊'!E93</f>
        <v>0</v>
      </c>
      <c r="L93" s="57">
        <f>'（三）基础数据表3_管理成本数据表'!$D$66*'（四） 行政后勤管理成本一次分摊'!E93</f>
        <v>0</v>
      </c>
      <c r="M93" s="52">
        <f t="shared" si="2"/>
        <v>0</v>
      </c>
    </row>
    <row r="94" spans="1:13" x14ac:dyDescent="0.15">
      <c r="A94" s="32">
        <v>2023</v>
      </c>
      <c r="B94" s="32">
        <v>10</v>
      </c>
      <c r="C94" s="36" t="s">
        <v>36</v>
      </c>
      <c r="D94" s="36" t="s">
        <v>82</v>
      </c>
      <c r="E94" s="55">
        <f>'（一）基础数据表1_业务科室及项目成本人工时累计数 '!D105</f>
        <v>0.2049</v>
      </c>
      <c r="F94" s="56">
        <f>'（三）基础数据表3_管理成本数据表'!$D$69*'（四） 行政后勤管理成本一次分摊'!E94</f>
        <v>0</v>
      </c>
      <c r="G94" s="56">
        <f>'（三）基础数据表3_管理成本数据表'!$D$70*'（四） 行政后勤管理成本一次分摊'!E94</f>
        <v>0</v>
      </c>
      <c r="H94" s="57">
        <f>'（三）基础数据表3_管理成本数据表'!$D$71*'（四） 行政后勤管理成本一次分摊'!E94</f>
        <v>0</v>
      </c>
      <c r="I94" s="56">
        <f>'（三）基础数据表3_管理成本数据表'!$D$72*'（四） 行政后勤管理成本一次分摊'!E94</f>
        <v>0</v>
      </c>
      <c r="J94" s="57">
        <f>'（三）基础数据表3_管理成本数据表'!$D$67*E94</f>
        <v>0</v>
      </c>
      <c r="K94" s="57">
        <f>'（三）基础数据表3_管理成本数据表'!$D$68*'（四） 行政后勤管理成本一次分摊'!E94</f>
        <v>0</v>
      </c>
      <c r="L94" s="57">
        <f>'（三）基础数据表3_管理成本数据表'!$D$73*'（四） 行政后勤管理成本一次分摊'!E94</f>
        <v>0</v>
      </c>
      <c r="M94" s="52">
        <f t="shared" si="2"/>
        <v>0</v>
      </c>
    </row>
    <row r="95" spans="1:13" x14ac:dyDescent="0.15">
      <c r="A95" s="32">
        <v>2023</v>
      </c>
      <c r="B95" s="32">
        <v>10</v>
      </c>
      <c r="C95" s="36" t="s">
        <v>38</v>
      </c>
      <c r="D95" s="36" t="s">
        <v>82</v>
      </c>
      <c r="E95" s="55">
        <f>'（一）基础数据表1_业务科室及项目成本人工时累计数 '!D106</f>
        <v>0.21759999999999999</v>
      </c>
      <c r="F95" s="56">
        <f>'（三）基础数据表3_管理成本数据表'!$D$69*'（四） 行政后勤管理成本一次分摊'!E95</f>
        <v>0</v>
      </c>
      <c r="G95" s="56">
        <f>'（三）基础数据表3_管理成本数据表'!$D$70*'（四） 行政后勤管理成本一次分摊'!E95</f>
        <v>0</v>
      </c>
      <c r="H95" s="57">
        <f>'（三）基础数据表3_管理成本数据表'!$D$71*'（四） 行政后勤管理成本一次分摊'!E95</f>
        <v>0</v>
      </c>
      <c r="I95" s="56">
        <f>'（三）基础数据表3_管理成本数据表'!$D$72*'（四） 行政后勤管理成本一次分摊'!E95</f>
        <v>0</v>
      </c>
      <c r="J95" s="57">
        <f>'（三）基础数据表3_管理成本数据表'!$D$67*E95</f>
        <v>0</v>
      </c>
      <c r="K95" s="57">
        <f>'（三）基础数据表3_管理成本数据表'!$D$68*'（四） 行政后勤管理成本一次分摊'!E95</f>
        <v>0</v>
      </c>
      <c r="L95" s="57">
        <f>'（三）基础数据表3_管理成本数据表'!$D$73*'（四） 行政后勤管理成本一次分摊'!E95</f>
        <v>0</v>
      </c>
      <c r="M95" s="52">
        <f t="shared" si="2"/>
        <v>0</v>
      </c>
    </row>
    <row r="96" spans="1:13" x14ac:dyDescent="0.15">
      <c r="A96" s="32">
        <v>2023</v>
      </c>
      <c r="B96" s="32">
        <v>10</v>
      </c>
      <c r="C96" s="40" t="s">
        <v>80</v>
      </c>
      <c r="D96" s="36" t="s">
        <v>82</v>
      </c>
      <c r="E96" s="55">
        <f>'（一）基础数据表1_业务科室及项目成本人工时累计数 '!D107</f>
        <v>7.4999999999999997E-2</v>
      </c>
      <c r="F96" s="56">
        <f>'（三）基础数据表3_管理成本数据表'!$D$69*'（四） 行政后勤管理成本一次分摊'!E96</f>
        <v>0</v>
      </c>
      <c r="G96" s="56">
        <f>'（三）基础数据表3_管理成本数据表'!$D$70*'（四） 行政后勤管理成本一次分摊'!E96</f>
        <v>0</v>
      </c>
      <c r="H96" s="57">
        <f>'（三）基础数据表3_管理成本数据表'!$D$71*'（四） 行政后勤管理成本一次分摊'!E96</f>
        <v>0</v>
      </c>
      <c r="I96" s="56">
        <f>'（三）基础数据表3_管理成本数据表'!$D$72*'（四） 行政后勤管理成本一次分摊'!E96</f>
        <v>0</v>
      </c>
      <c r="J96" s="57">
        <f>'（三）基础数据表3_管理成本数据表'!$D$67*E96</f>
        <v>0</v>
      </c>
      <c r="K96" s="57">
        <f>'（三）基础数据表3_管理成本数据表'!$D$68*'（四） 行政后勤管理成本一次分摊'!E96</f>
        <v>0</v>
      </c>
      <c r="L96" s="57">
        <f>'（三）基础数据表3_管理成本数据表'!$D$73*'（四） 行政后勤管理成本一次分摊'!E96</f>
        <v>0</v>
      </c>
      <c r="M96" s="52">
        <f t="shared" si="2"/>
        <v>0</v>
      </c>
    </row>
    <row r="97" spans="1:13" x14ac:dyDescent="0.15">
      <c r="A97" s="32">
        <v>2023</v>
      </c>
      <c r="B97" s="32">
        <v>10</v>
      </c>
      <c r="C97" s="36" t="s">
        <v>41</v>
      </c>
      <c r="D97" s="36" t="s">
        <v>82</v>
      </c>
      <c r="E97" s="55">
        <f>'（一）基础数据表1_业务科室及项目成本人工时累计数 '!D108</f>
        <v>7.4899999999999994E-2</v>
      </c>
      <c r="F97" s="56">
        <f>'（三）基础数据表3_管理成本数据表'!$D$69*'（四） 行政后勤管理成本一次分摊'!E97</f>
        <v>0</v>
      </c>
      <c r="G97" s="56">
        <f>'（三）基础数据表3_管理成本数据表'!$D$70*'（四） 行政后勤管理成本一次分摊'!E97</f>
        <v>0</v>
      </c>
      <c r="H97" s="57">
        <f>'（三）基础数据表3_管理成本数据表'!$D$71*'（四） 行政后勤管理成本一次分摊'!E97</f>
        <v>0</v>
      </c>
      <c r="I97" s="56">
        <f>'（三）基础数据表3_管理成本数据表'!$D$72*'（四） 行政后勤管理成本一次分摊'!E97</f>
        <v>0</v>
      </c>
      <c r="J97" s="57">
        <f>'（三）基础数据表3_管理成本数据表'!$D$67*E97</f>
        <v>0</v>
      </c>
      <c r="K97" s="57">
        <f>'（三）基础数据表3_管理成本数据表'!$D$68*'（四） 行政后勤管理成本一次分摊'!E97</f>
        <v>0</v>
      </c>
      <c r="L97" s="57">
        <f>'（三）基础数据表3_管理成本数据表'!$D$73*'（四） 行政后勤管理成本一次分摊'!E97</f>
        <v>0</v>
      </c>
      <c r="M97" s="52">
        <f t="shared" si="2"/>
        <v>0</v>
      </c>
    </row>
    <row r="98" spans="1:13" x14ac:dyDescent="0.15">
      <c r="A98" s="32">
        <v>2023</v>
      </c>
      <c r="B98" s="32">
        <v>10</v>
      </c>
      <c r="C98" s="36" t="s">
        <v>42</v>
      </c>
      <c r="D98" s="36" t="s">
        <v>82</v>
      </c>
      <c r="E98" s="55">
        <f>'（一）基础数据表1_业务科室及项目成本人工时累计数 '!D109</f>
        <v>6.1499999999999999E-2</v>
      </c>
      <c r="F98" s="56">
        <f>'（三）基础数据表3_管理成本数据表'!$D$69*'（四） 行政后勤管理成本一次分摊'!E98</f>
        <v>0</v>
      </c>
      <c r="G98" s="56">
        <f>'（三）基础数据表3_管理成本数据表'!$D$70*'（四） 行政后勤管理成本一次分摊'!E98</f>
        <v>0</v>
      </c>
      <c r="H98" s="57">
        <f>'（三）基础数据表3_管理成本数据表'!$D$71*'（四） 行政后勤管理成本一次分摊'!E98</f>
        <v>0</v>
      </c>
      <c r="I98" s="56">
        <f>'（三）基础数据表3_管理成本数据表'!$D$72*'（四） 行政后勤管理成本一次分摊'!E98</f>
        <v>0</v>
      </c>
      <c r="J98" s="57">
        <f>'（三）基础数据表3_管理成本数据表'!$D$67*E98</f>
        <v>0</v>
      </c>
      <c r="K98" s="57">
        <f>'（三）基础数据表3_管理成本数据表'!$D$68*'（四） 行政后勤管理成本一次分摊'!E98</f>
        <v>0</v>
      </c>
      <c r="L98" s="57">
        <f>'（三）基础数据表3_管理成本数据表'!$D$73*'（四） 行政后勤管理成本一次分摊'!E98</f>
        <v>0</v>
      </c>
      <c r="M98" s="52">
        <f t="shared" si="2"/>
        <v>0</v>
      </c>
    </row>
    <row r="99" spans="1:13" x14ac:dyDescent="0.15">
      <c r="A99" s="32">
        <v>2023</v>
      </c>
      <c r="B99" s="32">
        <v>10</v>
      </c>
      <c r="C99" s="36" t="s">
        <v>43</v>
      </c>
      <c r="D99" s="36" t="s">
        <v>82</v>
      </c>
      <c r="E99" s="55">
        <f>'（一）基础数据表1_业务科室及项目成本人工时累计数 '!D110</f>
        <v>7.4700000000000003E-2</v>
      </c>
      <c r="F99" s="56">
        <f>'（三）基础数据表3_管理成本数据表'!$D$69*'（四） 行政后勤管理成本一次分摊'!E99</f>
        <v>0</v>
      </c>
      <c r="G99" s="56">
        <f>'（三）基础数据表3_管理成本数据表'!$D$70*'（四） 行政后勤管理成本一次分摊'!E99</f>
        <v>0</v>
      </c>
      <c r="H99" s="57">
        <f>'（三）基础数据表3_管理成本数据表'!$D$71*'（四） 行政后勤管理成本一次分摊'!E99</f>
        <v>0</v>
      </c>
      <c r="I99" s="56">
        <f>'（三）基础数据表3_管理成本数据表'!$D$72*'（四） 行政后勤管理成本一次分摊'!E99</f>
        <v>0</v>
      </c>
      <c r="J99" s="57">
        <f>'（三）基础数据表3_管理成本数据表'!$D$67*E99</f>
        <v>0</v>
      </c>
      <c r="K99" s="57">
        <f>'（三）基础数据表3_管理成本数据表'!$D$68*'（四） 行政后勤管理成本一次分摊'!E99</f>
        <v>0</v>
      </c>
      <c r="L99" s="57">
        <f>'（三）基础数据表3_管理成本数据表'!$D$73*'（四） 行政后勤管理成本一次分摊'!E99</f>
        <v>0</v>
      </c>
      <c r="M99" s="52">
        <f t="shared" si="2"/>
        <v>0</v>
      </c>
    </row>
    <row r="100" spans="1:13" x14ac:dyDescent="0.15">
      <c r="A100" s="32">
        <v>2023</v>
      </c>
      <c r="B100" s="32">
        <v>10</v>
      </c>
      <c r="C100" s="36" t="s">
        <v>37</v>
      </c>
      <c r="D100" s="36" t="s">
        <v>82</v>
      </c>
      <c r="E100" s="55">
        <f>'（一）基础数据表1_业务科室及项目成本人工时累计数 '!D111</f>
        <v>7.1599999999999997E-2</v>
      </c>
      <c r="F100" s="56">
        <f>'（三）基础数据表3_管理成本数据表'!$D$69*'（四） 行政后勤管理成本一次分摊'!E100</f>
        <v>0</v>
      </c>
      <c r="G100" s="56">
        <f>'（三）基础数据表3_管理成本数据表'!$D$70*'（四） 行政后勤管理成本一次分摊'!E100</f>
        <v>0</v>
      </c>
      <c r="H100" s="57">
        <f>'（三）基础数据表3_管理成本数据表'!$D$71*'（四） 行政后勤管理成本一次分摊'!E100</f>
        <v>0</v>
      </c>
      <c r="I100" s="56">
        <f>'（三）基础数据表3_管理成本数据表'!$D$72*'（四） 行政后勤管理成本一次分摊'!E100</f>
        <v>0</v>
      </c>
      <c r="J100" s="57">
        <f>'（三）基础数据表3_管理成本数据表'!$D$67*E100</f>
        <v>0</v>
      </c>
      <c r="K100" s="57">
        <f>'（三）基础数据表3_管理成本数据表'!$D$68*'（四） 行政后勤管理成本一次分摊'!E100</f>
        <v>0</v>
      </c>
      <c r="L100" s="57">
        <f>'（三）基础数据表3_管理成本数据表'!$D$73*'（四） 行政后勤管理成本一次分摊'!E100</f>
        <v>0</v>
      </c>
      <c r="M100" s="52">
        <f t="shared" ref="M100:M123" si="3">SUM(F100:L100)</f>
        <v>0</v>
      </c>
    </row>
    <row r="101" spans="1:13" x14ac:dyDescent="0.15">
      <c r="A101" s="32">
        <v>2023</v>
      </c>
      <c r="B101" s="32">
        <v>10</v>
      </c>
      <c r="C101" s="36" t="s">
        <v>39</v>
      </c>
      <c r="D101" s="36" t="s">
        <v>82</v>
      </c>
      <c r="E101" s="55">
        <f>'（一）基础数据表1_业务科室及项目成本人工时累计数 '!D112</f>
        <v>7.3300000000000004E-2</v>
      </c>
      <c r="F101" s="56">
        <f>'（三）基础数据表3_管理成本数据表'!$D$69*'（四） 行政后勤管理成本一次分摊'!E101</f>
        <v>0</v>
      </c>
      <c r="G101" s="56">
        <f>'（三）基础数据表3_管理成本数据表'!$D$70*'（四） 行政后勤管理成本一次分摊'!E101</f>
        <v>0</v>
      </c>
      <c r="H101" s="57">
        <f>'（三）基础数据表3_管理成本数据表'!$D$71*'（四） 行政后勤管理成本一次分摊'!E101</f>
        <v>0</v>
      </c>
      <c r="I101" s="56">
        <f>'（三）基础数据表3_管理成本数据表'!$D$72*'（四） 行政后勤管理成本一次分摊'!E101</f>
        <v>0</v>
      </c>
      <c r="J101" s="57">
        <f>'（三）基础数据表3_管理成本数据表'!$D$67*E101</f>
        <v>0</v>
      </c>
      <c r="K101" s="57">
        <f>'（三）基础数据表3_管理成本数据表'!$D$68*'（四） 行政后勤管理成本一次分摊'!E101</f>
        <v>0</v>
      </c>
      <c r="L101" s="57">
        <f>'（三）基础数据表3_管理成本数据表'!$D$73*'（四） 行政后勤管理成本一次分摊'!E101</f>
        <v>0</v>
      </c>
      <c r="M101" s="52">
        <f t="shared" si="3"/>
        <v>0</v>
      </c>
    </row>
    <row r="102" spans="1:13" x14ac:dyDescent="0.15">
      <c r="A102" s="32">
        <v>2023</v>
      </c>
      <c r="B102" s="32">
        <v>10</v>
      </c>
      <c r="C102" s="36" t="s">
        <v>71</v>
      </c>
      <c r="D102" s="36" t="s">
        <v>147</v>
      </c>
      <c r="E102" s="55">
        <f>'（一）基础数据表1_业务科室及项目成本人工时累计数 '!D113</f>
        <v>7.1099999999999997E-2</v>
      </c>
      <c r="F102" s="56">
        <f>'（三）基础数据表3_管理成本数据表'!$D$69*'（四） 行政后勤管理成本一次分摊'!E102</f>
        <v>0</v>
      </c>
      <c r="G102" s="56">
        <f>'（三）基础数据表3_管理成本数据表'!$D$70*'（四） 行政后勤管理成本一次分摊'!E102</f>
        <v>0</v>
      </c>
      <c r="H102" s="57">
        <f>'（三）基础数据表3_管理成本数据表'!$D$71*'（四） 行政后勤管理成本一次分摊'!E102</f>
        <v>0</v>
      </c>
      <c r="I102" s="56">
        <f>'（三）基础数据表3_管理成本数据表'!$D$72*'（四） 行政后勤管理成本一次分摊'!E102</f>
        <v>0</v>
      </c>
      <c r="J102" s="57">
        <f>'（三）基础数据表3_管理成本数据表'!$D$67*E102</f>
        <v>0</v>
      </c>
      <c r="K102" s="57">
        <f>'（三）基础数据表3_管理成本数据表'!$D$68*'（四） 行政后勤管理成本一次分摊'!E102</f>
        <v>0</v>
      </c>
      <c r="L102" s="57">
        <f>'（三）基础数据表3_管理成本数据表'!$D$73*'（四） 行政后勤管理成本一次分摊'!E102</f>
        <v>0</v>
      </c>
      <c r="M102" s="52">
        <f t="shared" si="3"/>
        <v>0</v>
      </c>
    </row>
    <row r="103" spans="1:13" x14ac:dyDescent="0.15">
      <c r="A103" s="32">
        <v>2023</v>
      </c>
      <c r="B103" s="32">
        <v>10</v>
      </c>
      <c r="C103" s="36" t="s">
        <v>72</v>
      </c>
      <c r="D103" s="36" t="s">
        <v>147</v>
      </c>
      <c r="E103" s="55">
        <f>'（一）基础数据表1_业务科室及项目成本人工时累计数 '!D114</f>
        <v>7.5200000000000003E-2</v>
      </c>
      <c r="F103" s="56">
        <f>'（三）基础数据表3_管理成本数据表'!$D$69*'（四） 行政后勤管理成本一次分摊'!E103</f>
        <v>0</v>
      </c>
      <c r="G103" s="56">
        <f>'（三）基础数据表3_管理成本数据表'!$D$70*'（四） 行政后勤管理成本一次分摊'!E103</f>
        <v>0</v>
      </c>
      <c r="H103" s="57">
        <f>'（三）基础数据表3_管理成本数据表'!$D$71*'（四） 行政后勤管理成本一次分摊'!E103</f>
        <v>0</v>
      </c>
      <c r="I103" s="56">
        <f>'（三）基础数据表3_管理成本数据表'!$D$72*'（四） 行政后勤管理成本一次分摊'!E103</f>
        <v>0</v>
      </c>
      <c r="J103" s="57">
        <f>'（三）基础数据表3_管理成本数据表'!$D$67*E103</f>
        <v>0</v>
      </c>
      <c r="K103" s="57">
        <f>'（三）基础数据表3_管理成本数据表'!$D$68*'（四） 行政后勤管理成本一次分摊'!E103</f>
        <v>0</v>
      </c>
      <c r="L103" s="57">
        <f>'（三）基础数据表3_管理成本数据表'!$D$73*'（四） 行政后勤管理成本一次分摊'!E103</f>
        <v>0</v>
      </c>
      <c r="M103" s="52">
        <f t="shared" si="3"/>
        <v>0</v>
      </c>
    </row>
    <row r="104" spans="1:13" x14ac:dyDescent="0.15">
      <c r="A104" s="32">
        <v>2023</v>
      </c>
      <c r="B104" s="32">
        <v>11</v>
      </c>
      <c r="C104" s="36" t="s">
        <v>36</v>
      </c>
      <c r="D104" s="36" t="s">
        <v>82</v>
      </c>
      <c r="E104" s="55">
        <f>'（一）基础数据表1_业务科室及项目成本人工时累计数 '!D116</f>
        <v>0.2049</v>
      </c>
      <c r="F104" s="56">
        <f>'（三）基础数据表3_管理成本数据表'!$D$76*'（四） 行政后勤管理成本一次分摊'!E104</f>
        <v>0</v>
      </c>
      <c r="G104" s="56">
        <f>'（三）基础数据表3_管理成本数据表'!$D$77*'（四） 行政后勤管理成本一次分摊'!E104</f>
        <v>0</v>
      </c>
      <c r="H104" s="57">
        <f>'（三）基础数据表3_管理成本数据表'!$D$78*'（四） 行政后勤管理成本一次分摊'!E104</f>
        <v>0</v>
      </c>
      <c r="I104" s="56">
        <f>'（三）基础数据表3_管理成本数据表'!$D$79*'（四） 行政后勤管理成本一次分摊'!E104</f>
        <v>0</v>
      </c>
      <c r="J104" s="57">
        <f>'（三）基础数据表3_管理成本数据表'!$D$74*E104</f>
        <v>0</v>
      </c>
      <c r="K104" s="57">
        <f>'（三）基础数据表3_管理成本数据表'!$D$75*'（四） 行政后勤管理成本一次分摊'!E104</f>
        <v>0</v>
      </c>
      <c r="L104" s="57">
        <f>'（三）基础数据表3_管理成本数据表'!$D$80*'（四） 行政后勤管理成本一次分摊'!E104</f>
        <v>0</v>
      </c>
      <c r="M104" s="52">
        <f t="shared" si="3"/>
        <v>0</v>
      </c>
    </row>
    <row r="105" spans="1:13" x14ac:dyDescent="0.15">
      <c r="A105" s="32">
        <v>2023</v>
      </c>
      <c r="B105" s="32">
        <v>11</v>
      </c>
      <c r="C105" s="36" t="s">
        <v>38</v>
      </c>
      <c r="D105" s="36" t="s">
        <v>82</v>
      </c>
      <c r="E105" s="55">
        <f>'（一）基础数据表1_业务科室及项目成本人工时累计数 '!D117</f>
        <v>0.21759999999999999</v>
      </c>
      <c r="F105" s="56">
        <f>'（三）基础数据表3_管理成本数据表'!$D$76*'（四） 行政后勤管理成本一次分摊'!E105</f>
        <v>0</v>
      </c>
      <c r="G105" s="56">
        <f>'（三）基础数据表3_管理成本数据表'!$D$77*'（四） 行政后勤管理成本一次分摊'!E105</f>
        <v>0</v>
      </c>
      <c r="H105" s="57">
        <f>'（三）基础数据表3_管理成本数据表'!$D$78*'（四） 行政后勤管理成本一次分摊'!E105</f>
        <v>0</v>
      </c>
      <c r="I105" s="56">
        <f>'（三）基础数据表3_管理成本数据表'!$D$79*'（四） 行政后勤管理成本一次分摊'!E105</f>
        <v>0</v>
      </c>
      <c r="J105" s="57">
        <f>'（三）基础数据表3_管理成本数据表'!$D$74*E105</f>
        <v>0</v>
      </c>
      <c r="K105" s="57">
        <f>'（三）基础数据表3_管理成本数据表'!$D$75*'（四） 行政后勤管理成本一次分摊'!E105</f>
        <v>0</v>
      </c>
      <c r="L105" s="57">
        <f>'（三）基础数据表3_管理成本数据表'!$D$80*'（四） 行政后勤管理成本一次分摊'!E105</f>
        <v>0</v>
      </c>
      <c r="M105" s="52">
        <f t="shared" si="3"/>
        <v>0</v>
      </c>
    </row>
    <row r="106" spans="1:13" x14ac:dyDescent="0.15">
      <c r="A106" s="32">
        <v>2023</v>
      </c>
      <c r="B106" s="32">
        <v>11</v>
      </c>
      <c r="C106" s="40" t="s">
        <v>80</v>
      </c>
      <c r="D106" s="36" t="s">
        <v>82</v>
      </c>
      <c r="E106" s="55">
        <f>'（一）基础数据表1_业务科室及项目成本人工时累计数 '!D118</f>
        <v>7.4999999999999997E-2</v>
      </c>
      <c r="F106" s="56">
        <f>'（三）基础数据表3_管理成本数据表'!$D$76*'（四） 行政后勤管理成本一次分摊'!E106</f>
        <v>0</v>
      </c>
      <c r="G106" s="56">
        <f>'（三）基础数据表3_管理成本数据表'!$D$77*'（四） 行政后勤管理成本一次分摊'!E106</f>
        <v>0</v>
      </c>
      <c r="H106" s="57">
        <f>'（三）基础数据表3_管理成本数据表'!$D$78*'（四） 行政后勤管理成本一次分摊'!E106</f>
        <v>0</v>
      </c>
      <c r="I106" s="56">
        <f>'（三）基础数据表3_管理成本数据表'!$D$79*'（四） 行政后勤管理成本一次分摊'!E106</f>
        <v>0</v>
      </c>
      <c r="J106" s="57">
        <f>'（三）基础数据表3_管理成本数据表'!$D$74*E106</f>
        <v>0</v>
      </c>
      <c r="K106" s="57">
        <f>'（三）基础数据表3_管理成本数据表'!$D$75*'（四） 行政后勤管理成本一次分摊'!E106</f>
        <v>0</v>
      </c>
      <c r="L106" s="57">
        <f>'（三）基础数据表3_管理成本数据表'!$D$80*'（四） 行政后勤管理成本一次分摊'!E106</f>
        <v>0</v>
      </c>
      <c r="M106" s="52">
        <f t="shared" si="3"/>
        <v>0</v>
      </c>
    </row>
    <row r="107" spans="1:13" x14ac:dyDescent="0.15">
      <c r="A107" s="32">
        <v>2023</v>
      </c>
      <c r="B107" s="32">
        <v>11</v>
      </c>
      <c r="C107" s="36" t="s">
        <v>41</v>
      </c>
      <c r="D107" s="36" t="s">
        <v>82</v>
      </c>
      <c r="E107" s="55">
        <f>'（一）基础数据表1_业务科室及项目成本人工时累计数 '!D119</f>
        <v>7.4899999999999994E-2</v>
      </c>
      <c r="F107" s="56">
        <f>'（三）基础数据表3_管理成本数据表'!$D$76*'（四） 行政后勤管理成本一次分摊'!E107</f>
        <v>0</v>
      </c>
      <c r="G107" s="56">
        <f>'（三）基础数据表3_管理成本数据表'!$D$77*'（四） 行政后勤管理成本一次分摊'!E107</f>
        <v>0</v>
      </c>
      <c r="H107" s="57">
        <f>'（三）基础数据表3_管理成本数据表'!$D$78*'（四） 行政后勤管理成本一次分摊'!E107</f>
        <v>0</v>
      </c>
      <c r="I107" s="56">
        <f>'（三）基础数据表3_管理成本数据表'!$D$79*'（四） 行政后勤管理成本一次分摊'!E107</f>
        <v>0</v>
      </c>
      <c r="J107" s="57">
        <f>'（三）基础数据表3_管理成本数据表'!$D$74*E107</f>
        <v>0</v>
      </c>
      <c r="K107" s="57">
        <f>'（三）基础数据表3_管理成本数据表'!$D$75*'（四） 行政后勤管理成本一次分摊'!E107</f>
        <v>0</v>
      </c>
      <c r="L107" s="57">
        <f>'（三）基础数据表3_管理成本数据表'!$D$80*'（四） 行政后勤管理成本一次分摊'!E107</f>
        <v>0</v>
      </c>
      <c r="M107" s="52">
        <f t="shared" si="3"/>
        <v>0</v>
      </c>
    </row>
    <row r="108" spans="1:13" x14ac:dyDescent="0.15">
      <c r="A108" s="32">
        <v>2023</v>
      </c>
      <c r="B108" s="32">
        <v>11</v>
      </c>
      <c r="C108" s="36" t="s">
        <v>42</v>
      </c>
      <c r="D108" s="36" t="s">
        <v>82</v>
      </c>
      <c r="E108" s="55">
        <f>'（一）基础数据表1_业务科室及项目成本人工时累计数 '!D120</f>
        <v>6.1499999999999999E-2</v>
      </c>
      <c r="F108" s="56">
        <f>'（三）基础数据表3_管理成本数据表'!$D$76*'（四） 行政后勤管理成本一次分摊'!E108</f>
        <v>0</v>
      </c>
      <c r="G108" s="56">
        <f>'（三）基础数据表3_管理成本数据表'!$D$77*'（四） 行政后勤管理成本一次分摊'!E108</f>
        <v>0</v>
      </c>
      <c r="H108" s="57">
        <f>'（三）基础数据表3_管理成本数据表'!$D$78*'（四） 行政后勤管理成本一次分摊'!E108</f>
        <v>0</v>
      </c>
      <c r="I108" s="56">
        <f>'（三）基础数据表3_管理成本数据表'!$D$79*'（四） 行政后勤管理成本一次分摊'!E108</f>
        <v>0</v>
      </c>
      <c r="J108" s="57">
        <f>'（三）基础数据表3_管理成本数据表'!$D$74*E108</f>
        <v>0</v>
      </c>
      <c r="K108" s="57">
        <f>'（三）基础数据表3_管理成本数据表'!$D$75*'（四） 行政后勤管理成本一次分摊'!E108</f>
        <v>0</v>
      </c>
      <c r="L108" s="57">
        <f>'（三）基础数据表3_管理成本数据表'!$D$80*'（四） 行政后勤管理成本一次分摊'!E108</f>
        <v>0</v>
      </c>
      <c r="M108" s="52">
        <f t="shared" si="3"/>
        <v>0</v>
      </c>
    </row>
    <row r="109" spans="1:13" x14ac:dyDescent="0.15">
      <c r="A109" s="32">
        <v>2023</v>
      </c>
      <c r="B109" s="32">
        <v>11</v>
      </c>
      <c r="C109" s="36" t="s">
        <v>43</v>
      </c>
      <c r="D109" s="36" t="s">
        <v>82</v>
      </c>
      <c r="E109" s="55">
        <f>'（一）基础数据表1_业务科室及项目成本人工时累计数 '!D121</f>
        <v>7.4700000000000003E-2</v>
      </c>
      <c r="F109" s="56">
        <f>'（三）基础数据表3_管理成本数据表'!$D$76*'（四） 行政后勤管理成本一次分摊'!E109</f>
        <v>0</v>
      </c>
      <c r="G109" s="56">
        <f>'（三）基础数据表3_管理成本数据表'!$D$77*'（四） 行政后勤管理成本一次分摊'!E109</f>
        <v>0</v>
      </c>
      <c r="H109" s="57">
        <f>'（三）基础数据表3_管理成本数据表'!$D$78*'（四） 行政后勤管理成本一次分摊'!E109</f>
        <v>0</v>
      </c>
      <c r="I109" s="56">
        <f>'（三）基础数据表3_管理成本数据表'!$D$79*'（四） 行政后勤管理成本一次分摊'!E109</f>
        <v>0</v>
      </c>
      <c r="J109" s="57">
        <f>'（三）基础数据表3_管理成本数据表'!$D$74*E109</f>
        <v>0</v>
      </c>
      <c r="K109" s="57">
        <f>'（三）基础数据表3_管理成本数据表'!$D$75*'（四） 行政后勤管理成本一次分摊'!E109</f>
        <v>0</v>
      </c>
      <c r="L109" s="57">
        <f>'（三）基础数据表3_管理成本数据表'!$D$80*'（四） 行政后勤管理成本一次分摊'!E109</f>
        <v>0</v>
      </c>
      <c r="M109" s="52">
        <f t="shared" si="3"/>
        <v>0</v>
      </c>
    </row>
    <row r="110" spans="1:13" x14ac:dyDescent="0.15">
      <c r="A110" s="32">
        <v>2023</v>
      </c>
      <c r="B110" s="32">
        <v>11</v>
      </c>
      <c r="C110" s="36" t="s">
        <v>37</v>
      </c>
      <c r="D110" s="36" t="s">
        <v>82</v>
      </c>
      <c r="E110" s="55">
        <f>'（一）基础数据表1_业务科室及项目成本人工时累计数 '!D122</f>
        <v>7.1599999999999997E-2</v>
      </c>
      <c r="F110" s="56">
        <f>'（三）基础数据表3_管理成本数据表'!$D$76*'（四） 行政后勤管理成本一次分摊'!E110</f>
        <v>0</v>
      </c>
      <c r="G110" s="56">
        <f>'（三）基础数据表3_管理成本数据表'!$D$77*'（四） 行政后勤管理成本一次分摊'!E110</f>
        <v>0</v>
      </c>
      <c r="H110" s="57">
        <f>'（三）基础数据表3_管理成本数据表'!$D$78*'（四） 行政后勤管理成本一次分摊'!E110</f>
        <v>0</v>
      </c>
      <c r="I110" s="56">
        <f>'（三）基础数据表3_管理成本数据表'!$D$79*'（四） 行政后勤管理成本一次分摊'!E110</f>
        <v>0</v>
      </c>
      <c r="J110" s="57">
        <f>'（三）基础数据表3_管理成本数据表'!$D$74*E110</f>
        <v>0</v>
      </c>
      <c r="K110" s="57">
        <f>'（三）基础数据表3_管理成本数据表'!$D$75*'（四） 行政后勤管理成本一次分摊'!E110</f>
        <v>0</v>
      </c>
      <c r="L110" s="57">
        <f>'（三）基础数据表3_管理成本数据表'!$D$80*'（四） 行政后勤管理成本一次分摊'!E110</f>
        <v>0</v>
      </c>
      <c r="M110" s="52">
        <f t="shared" si="3"/>
        <v>0</v>
      </c>
    </row>
    <row r="111" spans="1:13" x14ac:dyDescent="0.15">
      <c r="A111" s="32">
        <v>2023</v>
      </c>
      <c r="B111" s="32">
        <v>11</v>
      </c>
      <c r="C111" s="36" t="s">
        <v>39</v>
      </c>
      <c r="D111" s="36" t="s">
        <v>82</v>
      </c>
      <c r="E111" s="55">
        <f>'（一）基础数据表1_业务科室及项目成本人工时累计数 '!D123</f>
        <v>7.3300000000000004E-2</v>
      </c>
      <c r="F111" s="56">
        <f>'（三）基础数据表3_管理成本数据表'!$D$76*'（四） 行政后勤管理成本一次分摊'!E111</f>
        <v>0</v>
      </c>
      <c r="G111" s="56">
        <f>'（三）基础数据表3_管理成本数据表'!$D$77*'（四） 行政后勤管理成本一次分摊'!E111</f>
        <v>0</v>
      </c>
      <c r="H111" s="57">
        <f>'（三）基础数据表3_管理成本数据表'!$D$78*'（四） 行政后勤管理成本一次分摊'!E111</f>
        <v>0</v>
      </c>
      <c r="I111" s="56">
        <f>'（三）基础数据表3_管理成本数据表'!$D$79*'（四） 行政后勤管理成本一次分摊'!E111</f>
        <v>0</v>
      </c>
      <c r="J111" s="57">
        <f>'（三）基础数据表3_管理成本数据表'!$D$74*E111</f>
        <v>0</v>
      </c>
      <c r="K111" s="57">
        <f>'（三）基础数据表3_管理成本数据表'!$D$75*'（四） 行政后勤管理成本一次分摊'!E111</f>
        <v>0</v>
      </c>
      <c r="L111" s="57">
        <f>'（三）基础数据表3_管理成本数据表'!$D$80*'（四） 行政后勤管理成本一次分摊'!E111</f>
        <v>0</v>
      </c>
      <c r="M111" s="52">
        <f t="shared" si="3"/>
        <v>0</v>
      </c>
    </row>
    <row r="112" spans="1:13" x14ac:dyDescent="0.15">
      <c r="A112" s="32">
        <v>2023</v>
      </c>
      <c r="B112" s="32">
        <v>11</v>
      </c>
      <c r="C112" s="36" t="s">
        <v>71</v>
      </c>
      <c r="D112" s="36" t="s">
        <v>147</v>
      </c>
      <c r="E112" s="55">
        <f>'（一）基础数据表1_业务科室及项目成本人工时累计数 '!D124</f>
        <v>7.1099999999999997E-2</v>
      </c>
      <c r="F112" s="56">
        <f>'（三）基础数据表3_管理成本数据表'!$D$76*'（四） 行政后勤管理成本一次分摊'!E112</f>
        <v>0</v>
      </c>
      <c r="G112" s="56">
        <f>'（三）基础数据表3_管理成本数据表'!$D$77*'（四） 行政后勤管理成本一次分摊'!E112</f>
        <v>0</v>
      </c>
      <c r="H112" s="57">
        <f>'（三）基础数据表3_管理成本数据表'!$D$78*'（四） 行政后勤管理成本一次分摊'!E112</f>
        <v>0</v>
      </c>
      <c r="I112" s="56">
        <f>'（三）基础数据表3_管理成本数据表'!$D$79*'（四） 行政后勤管理成本一次分摊'!E112</f>
        <v>0</v>
      </c>
      <c r="J112" s="57">
        <f>'（三）基础数据表3_管理成本数据表'!$D$74*E112</f>
        <v>0</v>
      </c>
      <c r="K112" s="57">
        <f>'（三）基础数据表3_管理成本数据表'!$D$75*'（四） 行政后勤管理成本一次分摊'!E112</f>
        <v>0</v>
      </c>
      <c r="L112" s="57">
        <f>'（三）基础数据表3_管理成本数据表'!$D$80*'（四） 行政后勤管理成本一次分摊'!E112</f>
        <v>0</v>
      </c>
      <c r="M112" s="52">
        <f t="shared" si="3"/>
        <v>0</v>
      </c>
    </row>
    <row r="113" spans="1:13" x14ac:dyDescent="0.15">
      <c r="A113" s="32">
        <v>2023</v>
      </c>
      <c r="B113" s="32">
        <v>11</v>
      </c>
      <c r="C113" s="36" t="s">
        <v>72</v>
      </c>
      <c r="D113" s="36" t="s">
        <v>147</v>
      </c>
      <c r="E113" s="55">
        <f>'（一）基础数据表1_业务科室及项目成本人工时累计数 '!D125</f>
        <v>7.5200000000000003E-2</v>
      </c>
      <c r="F113" s="56">
        <f>'（三）基础数据表3_管理成本数据表'!$D$76*'（四） 行政后勤管理成本一次分摊'!E113</f>
        <v>0</v>
      </c>
      <c r="G113" s="56">
        <f>'（三）基础数据表3_管理成本数据表'!$D$77*'（四） 行政后勤管理成本一次分摊'!E113</f>
        <v>0</v>
      </c>
      <c r="H113" s="57">
        <f>'（三）基础数据表3_管理成本数据表'!$D$78*'（四） 行政后勤管理成本一次分摊'!E113</f>
        <v>0</v>
      </c>
      <c r="I113" s="56">
        <f>'（三）基础数据表3_管理成本数据表'!$D$79*'（四） 行政后勤管理成本一次分摊'!E113</f>
        <v>0</v>
      </c>
      <c r="J113" s="57">
        <f>'（三）基础数据表3_管理成本数据表'!$D$74*E113</f>
        <v>0</v>
      </c>
      <c r="K113" s="57">
        <f>'（三）基础数据表3_管理成本数据表'!$D$75*'（四） 行政后勤管理成本一次分摊'!E113</f>
        <v>0</v>
      </c>
      <c r="L113" s="57">
        <f>'（三）基础数据表3_管理成本数据表'!$D$80*'（四） 行政后勤管理成本一次分摊'!E113</f>
        <v>0</v>
      </c>
      <c r="M113" s="52">
        <f t="shared" si="3"/>
        <v>0</v>
      </c>
    </row>
    <row r="114" spans="1:13" x14ac:dyDescent="0.15">
      <c r="A114" s="32">
        <v>2023</v>
      </c>
      <c r="B114" s="32">
        <v>12</v>
      </c>
      <c r="C114" s="36" t="s">
        <v>36</v>
      </c>
      <c r="D114" s="36" t="s">
        <v>82</v>
      </c>
      <c r="E114" s="55">
        <f>'（一）基础数据表1_业务科室及项目成本人工时累计数 '!D127</f>
        <v>0.2049</v>
      </c>
      <c r="F114" s="56">
        <f>'（三）基础数据表3_管理成本数据表'!$D$83*'（四） 行政后勤管理成本一次分摊'!E114</f>
        <v>0</v>
      </c>
      <c r="G114" s="56">
        <f>'（三）基础数据表3_管理成本数据表'!$D$84*'（四） 行政后勤管理成本一次分摊'!E114</f>
        <v>0</v>
      </c>
      <c r="H114" s="57">
        <f>'（三）基础数据表3_管理成本数据表'!$D$85*'（四） 行政后勤管理成本一次分摊'!E114</f>
        <v>0</v>
      </c>
      <c r="I114" s="56">
        <f>'（三）基础数据表3_管理成本数据表'!$D$86*'（四） 行政后勤管理成本一次分摊'!E114</f>
        <v>0</v>
      </c>
      <c r="J114" s="57">
        <f>'（三）基础数据表3_管理成本数据表'!$D$81*E114</f>
        <v>0</v>
      </c>
      <c r="K114" s="57">
        <f>'（三）基础数据表3_管理成本数据表'!$D$82*'（四） 行政后勤管理成本一次分摊'!E114</f>
        <v>0</v>
      </c>
      <c r="L114" s="57">
        <f>'（三）基础数据表3_管理成本数据表'!$D$87*'（四） 行政后勤管理成本一次分摊'!E114</f>
        <v>0</v>
      </c>
      <c r="M114" s="52">
        <f t="shared" si="3"/>
        <v>0</v>
      </c>
    </row>
    <row r="115" spans="1:13" x14ac:dyDescent="0.15">
      <c r="A115" s="32">
        <v>2023</v>
      </c>
      <c r="B115" s="32">
        <v>12</v>
      </c>
      <c r="C115" s="36" t="s">
        <v>38</v>
      </c>
      <c r="D115" s="36" t="s">
        <v>82</v>
      </c>
      <c r="E115" s="55">
        <f>'（一）基础数据表1_业务科室及项目成本人工时累计数 '!D128</f>
        <v>0.21759999999999999</v>
      </c>
      <c r="F115" s="56">
        <f>'（三）基础数据表3_管理成本数据表'!$D$83*'（四） 行政后勤管理成本一次分摊'!E115</f>
        <v>0</v>
      </c>
      <c r="G115" s="56">
        <f>'（三）基础数据表3_管理成本数据表'!$D$84*'（四） 行政后勤管理成本一次分摊'!E115</f>
        <v>0</v>
      </c>
      <c r="H115" s="57">
        <f>'（三）基础数据表3_管理成本数据表'!$D$85*'（四） 行政后勤管理成本一次分摊'!E115</f>
        <v>0</v>
      </c>
      <c r="I115" s="56">
        <f>'（三）基础数据表3_管理成本数据表'!$D$86*'（四） 行政后勤管理成本一次分摊'!E115</f>
        <v>0</v>
      </c>
      <c r="J115" s="57">
        <f>'（三）基础数据表3_管理成本数据表'!$D$81*E115</f>
        <v>0</v>
      </c>
      <c r="K115" s="57">
        <f>'（三）基础数据表3_管理成本数据表'!$D$82*'（四） 行政后勤管理成本一次分摊'!E115</f>
        <v>0</v>
      </c>
      <c r="L115" s="57">
        <f>'（三）基础数据表3_管理成本数据表'!$D$87*'（四） 行政后勤管理成本一次分摊'!E115</f>
        <v>0</v>
      </c>
      <c r="M115" s="52">
        <f t="shared" si="3"/>
        <v>0</v>
      </c>
    </row>
    <row r="116" spans="1:13" x14ac:dyDescent="0.15">
      <c r="A116" s="32">
        <v>2023</v>
      </c>
      <c r="B116" s="32">
        <v>12</v>
      </c>
      <c r="C116" s="40" t="s">
        <v>80</v>
      </c>
      <c r="D116" s="36" t="s">
        <v>82</v>
      </c>
      <c r="E116" s="55">
        <f>'（一）基础数据表1_业务科室及项目成本人工时累计数 '!D129</f>
        <v>7.4999999999999997E-2</v>
      </c>
      <c r="F116" s="56">
        <f>'（三）基础数据表3_管理成本数据表'!$D$83*'（四） 行政后勤管理成本一次分摊'!E116</f>
        <v>0</v>
      </c>
      <c r="G116" s="56">
        <f>'（三）基础数据表3_管理成本数据表'!$D$84*'（四） 行政后勤管理成本一次分摊'!E116</f>
        <v>0</v>
      </c>
      <c r="H116" s="57">
        <f>'（三）基础数据表3_管理成本数据表'!$D$85*'（四） 行政后勤管理成本一次分摊'!E116</f>
        <v>0</v>
      </c>
      <c r="I116" s="56">
        <f>'（三）基础数据表3_管理成本数据表'!$D$86*'（四） 行政后勤管理成本一次分摊'!E116</f>
        <v>0</v>
      </c>
      <c r="J116" s="57">
        <f>'（三）基础数据表3_管理成本数据表'!$D$81*E116</f>
        <v>0</v>
      </c>
      <c r="K116" s="57">
        <f>'（三）基础数据表3_管理成本数据表'!$D$82*'（四） 行政后勤管理成本一次分摊'!E116</f>
        <v>0</v>
      </c>
      <c r="L116" s="57">
        <f>'（三）基础数据表3_管理成本数据表'!$D$87*'（四） 行政后勤管理成本一次分摊'!E116</f>
        <v>0</v>
      </c>
      <c r="M116" s="52">
        <f t="shared" si="3"/>
        <v>0</v>
      </c>
    </row>
    <row r="117" spans="1:13" x14ac:dyDescent="0.15">
      <c r="A117" s="32">
        <v>2023</v>
      </c>
      <c r="B117" s="32">
        <v>12</v>
      </c>
      <c r="C117" s="36" t="s">
        <v>41</v>
      </c>
      <c r="D117" s="36" t="s">
        <v>82</v>
      </c>
      <c r="E117" s="55">
        <f>'（一）基础数据表1_业务科室及项目成本人工时累计数 '!D130</f>
        <v>7.4899999999999994E-2</v>
      </c>
      <c r="F117" s="56">
        <f>'（三）基础数据表3_管理成本数据表'!$D$83*'（四） 行政后勤管理成本一次分摊'!E117</f>
        <v>0</v>
      </c>
      <c r="G117" s="56">
        <f>'（三）基础数据表3_管理成本数据表'!$D$84*'（四） 行政后勤管理成本一次分摊'!E117</f>
        <v>0</v>
      </c>
      <c r="H117" s="57">
        <f>'（三）基础数据表3_管理成本数据表'!$D$85*'（四） 行政后勤管理成本一次分摊'!E117</f>
        <v>0</v>
      </c>
      <c r="I117" s="56">
        <f>'（三）基础数据表3_管理成本数据表'!$D$86*'（四） 行政后勤管理成本一次分摊'!E117</f>
        <v>0</v>
      </c>
      <c r="J117" s="57">
        <f>'（三）基础数据表3_管理成本数据表'!$D$81*E117</f>
        <v>0</v>
      </c>
      <c r="K117" s="57">
        <f>'（三）基础数据表3_管理成本数据表'!$D$82*'（四） 行政后勤管理成本一次分摊'!E117</f>
        <v>0</v>
      </c>
      <c r="L117" s="57">
        <f>'（三）基础数据表3_管理成本数据表'!$D$87*'（四） 行政后勤管理成本一次分摊'!E117</f>
        <v>0</v>
      </c>
      <c r="M117" s="52">
        <f t="shared" si="3"/>
        <v>0</v>
      </c>
    </row>
    <row r="118" spans="1:13" x14ac:dyDescent="0.15">
      <c r="A118" s="32">
        <v>2023</v>
      </c>
      <c r="B118" s="32">
        <v>12</v>
      </c>
      <c r="C118" s="36" t="s">
        <v>42</v>
      </c>
      <c r="D118" s="36" t="s">
        <v>82</v>
      </c>
      <c r="E118" s="55">
        <f>'（一）基础数据表1_业务科室及项目成本人工时累计数 '!D131</f>
        <v>6.1499999999999999E-2</v>
      </c>
      <c r="F118" s="56">
        <f>'（三）基础数据表3_管理成本数据表'!$D$83*'（四） 行政后勤管理成本一次分摊'!E118</f>
        <v>0</v>
      </c>
      <c r="G118" s="56">
        <f>'（三）基础数据表3_管理成本数据表'!$D$84*'（四） 行政后勤管理成本一次分摊'!E118</f>
        <v>0</v>
      </c>
      <c r="H118" s="57">
        <f>'（三）基础数据表3_管理成本数据表'!$D$85*'（四） 行政后勤管理成本一次分摊'!E118</f>
        <v>0</v>
      </c>
      <c r="I118" s="56">
        <f>'（三）基础数据表3_管理成本数据表'!$D$86*'（四） 行政后勤管理成本一次分摊'!E118</f>
        <v>0</v>
      </c>
      <c r="J118" s="57">
        <f>'（三）基础数据表3_管理成本数据表'!$D$81*E118</f>
        <v>0</v>
      </c>
      <c r="K118" s="57">
        <f>'（三）基础数据表3_管理成本数据表'!$D$82*'（四） 行政后勤管理成本一次分摊'!E118</f>
        <v>0</v>
      </c>
      <c r="L118" s="57">
        <f>'（三）基础数据表3_管理成本数据表'!$D$87*'（四） 行政后勤管理成本一次分摊'!E118</f>
        <v>0</v>
      </c>
      <c r="M118" s="52">
        <f t="shared" si="3"/>
        <v>0</v>
      </c>
    </row>
    <row r="119" spans="1:13" x14ac:dyDescent="0.15">
      <c r="A119" s="32">
        <v>2023</v>
      </c>
      <c r="B119" s="32">
        <v>12</v>
      </c>
      <c r="C119" s="36" t="s">
        <v>43</v>
      </c>
      <c r="D119" s="36" t="s">
        <v>82</v>
      </c>
      <c r="E119" s="55">
        <f>'（一）基础数据表1_业务科室及项目成本人工时累计数 '!D132</f>
        <v>7.4700000000000003E-2</v>
      </c>
      <c r="F119" s="56">
        <f>'（三）基础数据表3_管理成本数据表'!$D$83*'（四） 行政后勤管理成本一次分摊'!E119</f>
        <v>0</v>
      </c>
      <c r="G119" s="56">
        <f>'（三）基础数据表3_管理成本数据表'!$D$84*'（四） 行政后勤管理成本一次分摊'!E119</f>
        <v>0</v>
      </c>
      <c r="H119" s="57">
        <f>'（三）基础数据表3_管理成本数据表'!$D$85*'（四） 行政后勤管理成本一次分摊'!E119</f>
        <v>0</v>
      </c>
      <c r="I119" s="56">
        <f>'（三）基础数据表3_管理成本数据表'!$D$86*'（四） 行政后勤管理成本一次分摊'!E119</f>
        <v>0</v>
      </c>
      <c r="J119" s="57">
        <f>'（三）基础数据表3_管理成本数据表'!$D$81*E119</f>
        <v>0</v>
      </c>
      <c r="K119" s="57">
        <f>'（三）基础数据表3_管理成本数据表'!$D$82*'（四） 行政后勤管理成本一次分摊'!E119</f>
        <v>0</v>
      </c>
      <c r="L119" s="57">
        <f>'（三）基础数据表3_管理成本数据表'!$D$87*'（四） 行政后勤管理成本一次分摊'!E119</f>
        <v>0</v>
      </c>
      <c r="M119" s="52">
        <f t="shared" si="3"/>
        <v>0</v>
      </c>
    </row>
    <row r="120" spans="1:13" x14ac:dyDescent="0.15">
      <c r="A120" s="32">
        <v>2023</v>
      </c>
      <c r="B120" s="32">
        <v>12</v>
      </c>
      <c r="C120" s="36" t="s">
        <v>37</v>
      </c>
      <c r="D120" s="36" t="s">
        <v>82</v>
      </c>
      <c r="E120" s="55">
        <f>'（一）基础数据表1_业务科室及项目成本人工时累计数 '!D133</f>
        <v>7.1599999999999997E-2</v>
      </c>
      <c r="F120" s="56">
        <f>'（三）基础数据表3_管理成本数据表'!$D$83*'（四） 行政后勤管理成本一次分摊'!E120</f>
        <v>0</v>
      </c>
      <c r="G120" s="56">
        <f>'（三）基础数据表3_管理成本数据表'!$D$84*'（四） 行政后勤管理成本一次分摊'!E120</f>
        <v>0</v>
      </c>
      <c r="H120" s="57">
        <f>'（三）基础数据表3_管理成本数据表'!$D$85*'（四） 行政后勤管理成本一次分摊'!E120</f>
        <v>0</v>
      </c>
      <c r="I120" s="56">
        <f>'（三）基础数据表3_管理成本数据表'!$D$86*'（四） 行政后勤管理成本一次分摊'!E120</f>
        <v>0</v>
      </c>
      <c r="J120" s="57">
        <f>'（三）基础数据表3_管理成本数据表'!$D$81*E120</f>
        <v>0</v>
      </c>
      <c r="K120" s="57">
        <f>'（三）基础数据表3_管理成本数据表'!$D$82*'（四） 行政后勤管理成本一次分摊'!E120</f>
        <v>0</v>
      </c>
      <c r="L120" s="57">
        <f>'（三）基础数据表3_管理成本数据表'!$D$87*'（四） 行政后勤管理成本一次分摊'!E120</f>
        <v>0</v>
      </c>
      <c r="M120" s="52">
        <f t="shared" si="3"/>
        <v>0</v>
      </c>
    </row>
    <row r="121" spans="1:13" x14ac:dyDescent="0.15">
      <c r="A121" s="32">
        <v>2023</v>
      </c>
      <c r="B121" s="32">
        <v>12</v>
      </c>
      <c r="C121" s="36" t="s">
        <v>39</v>
      </c>
      <c r="D121" s="36" t="s">
        <v>82</v>
      </c>
      <c r="E121" s="55">
        <f>'（一）基础数据表1_业务科室及项目成本人工时累计数 '!D134</f>
        <v>7.3300000000000004E-2</v>
      </c>
      <c r="F121" s="56">
        <f>'（三）基础数据表3_管理成本数据表'!$D$83*'（四） 行政后勤管理成本一次分摊'!E121</f>
        <v>0</v>
      </c>
      <c r="G121" s="56">
        <f>'（三）基础数据表3_管理成本数据表'!$D$84*'（四） 行政后勤管理成本一次分摊'!E121</f>
        <v>0</v>
      </c>
      <c r="H121" s="57">
        <f>'（三）基础数据表3_管理成本数据表'!$D$85*'（四） 行政后勤管理成本一次分摊'!E121</f>
        <v>0</v>
      </c>
      <c r="I121" s="56">
        <f>'（三）基础数据表3_管理成本数据表'!$D$86*'（四） 行政后勤管理成本一次分摊'!E121</f>
        <v>0</v>
      </c>
      <c r="J121" s="57">
        <f>'（三）基础数据表3_管理成本数据表'!$D$81*E121</f>
        <v>0</v>
      </c>
      <c r="K121" s="57">
        <f>'（三）基础数据表3_管理成本数据表'!$D$82*'（四） 行政后勤管理成本一次分摊'!E121</f>
        <v>0</v>
      </c>
      <c r="L121" s="57">
        <f>'（三）基础数据表3_管理成本数据表'!$D$87*'（四） 行政后勤管理成本一次分摊'!E121</f>
        <v>0</v>
      </c>
      <c r="M121" s="52">
        <f t="shared" si="3"/>
        <v>0</v>
      </c>
    </row>
    <row r="122" spans="1:13" x14ac:dyDescent="0.15">
      <c r="A122" s="32">
        <v>2023</v>
      </c>
      <c r="B122" s="32">
        <v>12</v>
      </c>
      <c r="C122" s="36" t="s">
        <v>71</v>
      </c>
      <c r="D122" s="36" t="s">
        <v>147</v>
      </c>
      <c r="E122" s="55">
        <f>'（一）基础数据表1_业务科室及项目成本人工时累计数 '!D135</f>
        <v>7.1099999999999997E-2</v>
      </c>
      <c r="F122" s="56">
        <f>'（三）基础数据表3_管理成本数据表'!$D$83*'（四） 行政后勤管理成本一次分摊'!E122</f>
        <v>0</v>
      </c>
      <c r="G122" s="56">
        <f>'（三）基础数据表3_管理成本数据表'!$D$84*'（四） 行政后勤管理成本一次分摊'!E122</f>
        <v>0</v>
      </c>
      <c r="H122" s="57">
        <f>'（三）基础数据表3_管理成本数据表'!$D$85*'（四） 行政后勤管理成本一次分摊'!E122</f>
        <v>0</v>
      </c>
      <c r="I122" s="56">
        <f>'（三）基础数据表3_管理成本数据表'!$D$86*'（四） 行政后勤管理成本一次分摊'!E122</f>
        <v>0</v>
      </c>
      <c r="J122" s="57">
        <f>'（三）基础数据表3_管理成本数据表'!$D$81*E122</f>
        <v>0</v>
      </c>
      <c r="K122" s="57">
        <f>'（三）基础数据表3_管理成本数据表'!$D$82*'（四） 行政后勤管理成本一次分摊'!E122</f>
        <v>0</v>
      </c>
      <c r="L122" s="57">
        <f>'（三）基础数据表3_管理成本数据表'!$D$87*'（四） 行政后勤管理成本一次分摊'!E122</f>
        <v>0</v>
      </c>
      <c r="M122" s="52">
        <f t="shared" si="3"/>
        <v>0</v>
      </c>
    </row>
    <row r="123" spans="1:13" x14ac:dyDescent="0.15">
      <c r="A123" s="32">
        <v>2023</v>
      </c>
      <c r="B123" s="32">
        <v>12</v>
      </c>
      <c r="C123" s="36" t="s">
        <v>72</v>
      </c>
      <c r="D123" s="36" t="s">
        <v>147</v>
      </c>
      <c r="E123" s="55">
        <f>'（一）基础数据表1_业务科室及项目成本人工时累计数 '!D136</f>
        <v>7.5200000000000003E-2</v>
      </c>
      <c r="F123" s="56">
        <f>'（三）基础数据表3_管理成本数据表'!$D$83*'（四） 行政后勤管理成本一次分摊'!E123</f>
        <v>0</v>
      </c>
      <c r="G123" s="56">
        <f>'（三）基础数据表3_管理成本数据表'!$D$84*'（四） 行政后勤管理成本一次分摊'!E123</f>
        <v>0</v>
      </c>
      <c r="H123" s="57">
        <f>'（三）基础数据表3_管理成本数据表'!$D$85*'（四） 行政后勤管理成本一次分摊'!E123</f>
        <v>0</v>
      </c>
      <c r="I123" s="56">
        <f>'（三）基础数据表3_管理成本数据表'!$D$86*'（四） 行政后勤管理成本一次分摊'!E123</f>
        <v>0</v>
      </c>
      <c r="J123" s="57">
        <f>'（三）基础数据表3_管理成本数据表'!$D$81*E123</f>
        <v>0</v>
      </c>
      <c r="K123" s="57">
        <f>'（三）基础数据表3_管理成本数据表'!$D$82*'（四） 行政后勤管理成本一次分摊'!E123</f>
        <v>0</v>
      </c>
      <c r="L123" s="57">
        <f>'（三）基础数据表3_管理成本数据表'!$D$87*'（四） 行政后勤管理成本一次分摊'!E123</f>
        <v>0</v>
      </c>
      <c r="M123" s="52">
        <f t="shared" si="3"/>
        <v>0</v>
      </c>
    </row>
  </sheetData>
  <autoFilter ref="A3:E51"/>
  <mergeCells count="1">
    <mergeCell ref="A2:M2"/>
  </mergeCells>
  <phoneticPr fontId="10" type="noConversion"/>
  <pageMargins left="0.39370078740157483" right="0.23622047244094491" top="0.74803149606299213" bottom="0.39370078740157483" header="0.31496062992125984" footer="0.31496062992125984"/>
  <pageSetup paperSize="8" scale="84" orientation="landscape" horizontalDpi="2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</vt:i4>
      </vt:variant>
    </vt:vector>
  </HeadingPairs>
  <TitlesOfParts>
    <vt:vector size="17" baseType="lpstr">
      <vt:lpstr>思路</vt:lpstr>
      <vt:lpstr>省药检院组织架构</vt:lpstr>
      <vt:lpstr>业务科室项目人工时基础表</vt:lpstr>
      <vt:lpstr>业务科室人工时基础表 (科室&amp;单位汇总)</vt:lpstr>
      <vt:lpstr>业务科室人工时台账登记表(按人按月取数法)</vt:lpstr>
      <vt:lpstr>（一）基础数据表1_业务科室及项目成本人工时累计数 </vt:lpstr>
      <vt:lpstr>（二）基础数据表2_业务科室基本成本数据</vt:lpstr>
      <vt:lpstr>（三）基础数据表3_管理成本数据表</vt:lpstr>
      <vt:lpstr>（四） 行政后勤管理成本一次分摊</vt:lpstr>
      <vt:lpstr>（五）协检科室成本归集</vt:lpstr>
      <vt:lpstr>（六）安全评价中心完全成本分摊</vt:lpstr>
      <vt:lpstr>（七）微生物检验所完全成本分摊</vt:lpstr>
      <vt:lpstr>（八）科室完全成本归集</vt:lpstr>
      <vt:lpstr>（九）项目成本分配</vt:lpstr>
      <vt:lpstr>业务人员支出</vt:lpstr>
      <vt:lpstr>'（四） 行政后勤管理成本一次分摊'!_FilterDatabase</vt:lpstr>
      <vt:lpstr>'（四） 行政后勤管理成本一次分摊'!Print_Area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</dc:creator>
  <cp:lastModifiedBy>郑翔</cp:lastModifiedBy>
  <cp:lastPrinted>2023-06-16T09:19:01Z</cp:lastPrinted>
  <dcterms:created xsi:type="dcterms:W3CDTF">2006-09-13T11:21:00Z</dcterms:created>
  <dcterms:modified xsi:type="dcterms:W3CDTF">2023-07-14T02:10:16Z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76886E269B854CEB8642B36B58BFC281_12</vt:lpwstr>
  </property>
  <property fmtid="{D5CDD505-2E9C-101B-9397-08002B2CF9AE}" pid="3" name="KSOProductBuildVer">
    <vt:lpwstr>2052-11.1.0.14309</vt:lpwstr>
  </property>
</Properties>
</file>